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№24 - 22.12.2018\БЮДЖЕТ 22.12.2018\сесія 22.12.2018\"/>
    </mc:Choice>
  </mc:AlternateContent>
  <bookViews>
    <workbookView xWindow="360" yWindow="270" windowWidth="14940" windowHeight="9150"/>
  </bookViews>
  <sheets>
    <sheet name="Додаток 3 до рішення сесії" sheetId="1" r:id="rId1"/>
  </sheets>
  <calcPr calcId="162913"/>
</workbook>
</file>

<file path=xl/calcChain.xml><?xml version="1.0" encoding="utf-8"?>
<calcChain xmlns="http://schemas.openxmlformats.org/spreadsheetml/2006/main">
  <c r="P54" i="1" l="1"/>
  <c r="N54" i="1"/>
  <c r="N8" i="1" s="1"/>
  <c r="N9" i="1" s="1"/>
  <c r="J54" i="1"/>
  <c r="J8" i="1" s="1"/>
  <c r="J9" i="1" s="1"/>
  <c r="E54" i="1"/>
  <c r="F54" i="1" s="1"/>
  <c r="P8" i="1"/>
  <c r="P9" i="1"/>
  <c r="O42" i="1"/>
  <c r="O54" i="1" s="1"/>
  <c r="O8" i="1" s="1"/>
  <c r="O9" i="1" s="1"/>
  <c r="K54" i="1"/>
  <c r="K8" i="1"/>
  <c r="K9" i="1"/>
  <c r="H54" i="1"/>
  <c r="H8" i="1"/>
  <c r="H9" i="1" s="1"/>
  <c r="G54" i="1"/>
  <c r="G8" i="1"/>
  <c r="G9" i="1"/>
  <c r="E18" i="1"/>
  <c r="F18" i="1"/>
  <c r="G18" i="1"/>
  <c r="Q23" i="1"/>
  <c r="F23" i="1"/>
  <c r="E23" i="1"/>
  <c r="Q44" i="1"/>
  <c r="Q45" i="1"/>
  <c r="Q17" i="1"/>
  <c r="Q15" i="1"/>
  <c r="Q18" i="1"/>
  <c r="P18" i="1"/>
  <c r="O18" i="1"/>
  <c r="N18" i="1"/>
  <c r="K18" i="1"/>
  <c r="J18" i="1"/>
  <c r="H18" i="1"/>
  <c r="E9" i="1"/>
  <c r="E8" i="1"/>
  <c r="F9" i="1" l="1"/>
  <c r="F8" i="1" s="1"/>
  <c r="Q54" i="1"/>
  <c r="Q8" i="1" s="1"/>
  <c r="Q9" i="1" s="1"/>
</calcChain>
</file>

<file path=xl/sharedStrings.xml><?xml version="1.0" encoding="utf-8"?>
<sst xmlns="http://schemas.openxmlformats.org/spreadsheetml/2006/main" count="147" uniqueCount="117">
  <si>
    <t>(грн.)</t>
  </si>
  <si>
    <t>Найменування головного розпорядника, відповідального виконавця,
 бюджетної програми або напряму видатків
згідно з типовою відомчою/ТПКВКМБ /
ТКВКБМС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</si>
  <si>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</si>
  <si>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</si>
  <si>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</si>
  <si>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</si>
  <si>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</si>
  <si>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</si>
  <si>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
розвитку</t>
  </si>
  <si>
    <t>оплата
праці</t>
  </si>
  <si>
    <t>комунальні послуги та енергоносії</t>
  </si>
  <si>
    <t>бюджет
розвитку</t>
  </si>
  <si>
    <t>0200000</t>
  </si>
  <si>
    <t/>
  </si>
  <si>
    <t>Виконавчий комітет Степанківської сільської ради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</si>
  <si>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</si>
  <si>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</si>
  <si>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</si>
  <si>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</si>
  <si>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</si>
  <si>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</si>
  <si>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</si>
  <si>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Проведення місцевих виборів</t>
  </si>
  <si>
    <t>0211010</t>
  </si>
  <si>
    <t>0910</t>
  </si>
  <si>
    <t>Надання дошкільної освіти</t>
  </si>
  <si>
    <t>0211020</t>
  </si>
  <si>
    <t>0921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</si>
  <si>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</si>
  <si>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0213210</t>
  </si>
  <si>
    <t>1050</t>
  </si>
  <si>
    <t>Організація та проведення громадських робіт</t>
  </si>
  <si>
    <t>0213240</t>
  </si>
  <si>
    <t>Інші заклади та заходи</t>
  </si>
  <si>
    <t>0213242</t>
  </si>
  <si>
    <t>1090</t>
  </si>
  <si>
    <t>Інші заходи у сфері соціального захисту і соціального забезпечення</t>
  </si>
  <si>
    <t>0214030</t>
  </si>
  <si>
    <t>0824</t>
  </si>
  <si>
    <t>Забезпечення діяльності бібліотек</t>
  </si>
  <si>
    <t>0214060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</si>
  <si>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</si>
  <si>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</si>
  <si>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0215060</t>
  </si>
  <si>
    <t>Інші заходи з розвитку фізичної культури та спорту</t>
  </si>
  <si>
    <t>0215061</t>
  </si>
  <si>
    <t>0810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</si>
  <si>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</si>
  <si>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0216010</t>
  </si>
  <si>
    <t>Утримання та ефективна експлуатація об’єктів житлово-комунального господарства</t>
  </si>
  <si>
    <t>0216013</t>
  </si>
  <si>
    <t>0620</t>
  </si>
  <si>
    <t>Забезпечення діяльності водопровідно-каналізаційного господарства</t>
  </si>
  <si>
    <t>0216030</t>
  </si>
  <si>
    <t>Організація благоустрою населених пунктів</t>
  </si>
  <si>
    <t>0217130</t>
  </si>
  <si>
    <t>0421</t>
  </si>
  <si>
    <t>Здійснення  заходів із землеустрою</t>
  </si>
  <si>
    <t>0443</t>
  </si>
  <si>
    <t>0217460</t>
  </si>
  <si>
    <t>0217461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</si>
  <si>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</si>
  <si>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</si>
  <si>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0217690</t>
  </si>
  <si>
    <t>Інша економічна діяльність</t>
  </si>
  <si>
    <t>0217691</t>
  </si>
  <si>
    <t>0490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</si>
  <si>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</si>
  <si>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0218310</t>
  </si>
  <si>
    <t>Запобігання та ліквідація забруднення навколишнього природного середовища</t>
  </si>
  <si>
    <t>0218312</t>
  </si>
  <si>
    <t>0512</t>
  </si>
  <si>
    <t>Утилізація відходів</t>
  </si>
  <si>
    <t>0219130</t>
  </si>
  <si>
    <t>0180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</si>
  <si>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</si>
  <si>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0219410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</si>
  <si>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</si>
  <si>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0219460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</si>
  <si>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</si>
  <si>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0219740</t>
  </si>
  <si>
    <t>Субвенція з місцевого бюджету на здійснення природоохоронних заходів</t>
  </si>
  <si>
    <t>0219770</t>
  </si>
  <si>
    <t>Інші субвенції з місцевого бюджету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</si>
  <si>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</si>
  <si>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</si>
  <si>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r>
      <rPr>
        <vertAlign val="superscript"/>
        <sz val="9"/>
        <color indexed="8"/>
        <rFont val="SansSerif"/>
      </rPr>
      <t>1</t>
    </r>
    <r>
      <rPr>
        <sz val="6"/>
        <color indexed="8"/>
        <rFont val="Times New Roman"/>
      </rPr>
      <t xml:space="preserve"> Заповнюється у разі прийняття відповідною місцевою радою рішення про застосування програмно-цільового методу у бюджетному процесі.
Структура коду програмної класифікації видатків та кредитування місцевих бюджетів зтверджена наказом Міністерства фінансів України від 20.09.2017 № 793 (зі змінами).
</t>
    </r>
    <r>
      <rPr>
        <vertAlign val="superscript"/>
        <sz val="9"/>
        <color indexed="8"/>
        <rFont val="SansSerif"/>
      </rPr>
      <t>2</t>
    </r>
    <r>
      <rPr>
        <sz val="6"/>
        <color indexed="8"/>
        <rFont val="Times New Roman"/>
      </rPr>
      <t xml:space="preserve">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 793 (зі змінами).
</t>
    </r>
    <r>
      <rPr>
        <vertAlign val="superscript"/>
        <sz val="9"/>
        <color indexed="8"/>
        <rFont val="SansSerif"/>
      </rPr>
      <t>3</t>
    </r>
    <r>
      <rPr>
        <sz val="6"/>
        <color indexed="8"/>
        <rFont val="Times New Roman"/>
      </rPr>
      <t xml:space="preserve"> Код функціональної класифікації видатків та кредитування бюджету, затвердженої наказом Міністерства фінансів України від 14.01.2011 № 11 (зі змінами).</t>
    </r>
  </si>
  <si>
    <t>Розподіл видатків бюджету об'єднаної територіальної громади  на 2018 рік</t>
  </si>
  <si>
    <t>освітня субвенція</t>
  </si>
  <si>
    <t>додткова дотація</t>
  </si>
  <si>
    <t>місцевий бюджет</t>
  </si>
  <si>
    <t>капітальні видатки за рахунок коштів, що передаються із загального фонду  до бюджету розвитку (спеціального фонду)</t>
  </si>
  <si>
    <t>субвенція обласного бюджету</t>
  </si>
  <si>
    <t>субвенція з районного бюеджету</t>
  </si>
  <si>
    <t>0219730</t>
  </si>
  <si>
    <t>Субвенія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</si>
  <si>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 особливі потреби</t>
  </si>
  <si>
    <t>0217360</t>
  </si>
  <si>
    <t>0217362</t>
  </si>
  <si>
    <t>Виконання інвестиційних проектів в рамках реалізації формування інфраструктури об'єднаних громад (включаючи співфінансування)</t>
  </si>
  <si>
    <t>Виконання інвестеційних проектів</t>
  </si>
  <si>
    <t>0210000</t>
  </si>
  <si>
    <t>Код ФКВКБ</t>
  </si>
  <si>
    <t>Код програмної класифікації видатків та кредитування місцевих бюджетів</t>
  </si>
  <si>
    <t>Додаток № 3</t>
  </si>
  <si>
    <t>Утримання об'єктів соціальної сфери підприємств, що передаються до комунальної власності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</si>
  <si>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</si>
  <si>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</si>
  <si>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0217320</t>
  </si>
  <si>
    <t>0217321</t>
  </si>
  <si>
    <t>Будівництво об'єктів соціально-культурного призначення</t>
  </si>
  <si>
    <t>Будівництво освітніх установ та закладів</t>
  </si>
  <si>
    <t>Субвенція з0 місевого бюджету на співфінансування інвестиційних проектів</t>
  </si>
  <si>
    <t>Сільський голова</t>
  </si>
  <si>
    <t xml:space="preserve"> І. М. Чекаленко</t>
  </si>
  <si>
    <t>до рішення  Степанківської сільської ради від  22.12.2017 № 3-23/VII "Про бюджет об'єднаної територіальної громади на 2018 рік"                   ( в редакції рішення сільської ради від 22.12.2018 № 24-41/VII)</t>
  </si>
  <si>
    <t>0217363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</si>
</sst>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sz val="9"/>
      <color indexed="8"/>
      <name val="SansSerif"/>
    </font>
    <font>
      <b/>
      <sz val="6"/>
      <color indexed="8"/>
      <name val="Arial"/>
    </font>
    <font>
      <sz val="6"/>
      <color indexed="8"/>
      <name val="Arial"/>
    </font>
    <font>
      <b/>
      <sz val="11"/>
      <color indexed="8"/>
      <name val="Arial"/>
    </font>
    <font>
      <sz val="7"/>
      <color indexed="8"/>
      <name val="Arial"/>
    </font>
    <font>
      <sz val="5"/>
      <color indexed="8"/>
      <name val="Times New Roman"/>
    </font>
    <font>
      <vertAlign val="superscript"/>
      <sz val="9"/>
      <color indexed="8"/>
      <name val="SansSerif"/>
    </font>
    <font>
      <sz val="4"/>
      <color indexed="8"/>
      <name val="Times New Roman"/>
    </font>
    <font>
      <sz val="6"/>
      <color indexed="8"/>
      <name val="Times New Roman"/>
    </font>
    <font>
      <b/>
      <sz val="6"/>
      <color indexed="8"/>
      <name val="Times New Roman"/>
    </font>
    <font>
      <b/>
      <sz val="9"/>
      <color indexed="8"/>
      <name val="Times New Roman"/>
    </font>
    <font>
      <sz val="9"/>
      <color indexed="8"/>
      <name val="Times New Roman"/>
    </font>
    <font>
      <sz val="6"/>
      <color indexed="8"/>
      <name val="Arial"/>
      <family val="2"/>
      <charset val="204"/>
    </font>
    <font>
      <sz val="6"/>
      <color indexed="8"/>
      <name val="Times New Roman"/>
      <family val="1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sz val="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/>
  </cellStyleXfs>
  <cellXfs count="52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</xf>
    <xf numFmtId="4" fontId="10" fillId="0" borderId="1" xfId="0" applyNumberFormat="1" applyFont="1" applyBorder="1" applyAlignment="1" applyProtection="1">
      <alignment horizontal="right" vertical="top" wrapText="1"/>
    </xf>
    <xf numFmtId="4" fontId="9" fillId="0" borderId="1" xfId="0" applyNumberFormat="1" applyFont="1" applyBorder="1" applyAlignment="1" applyProtection="1">
      <alignment horizontal="right" vertical="top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</xf>
    <xf numFmtId="0" fontId="16" fillId="0" borderId="2" xfId="1" applyFont="1" applyBorder="1" applyAlignment="1">
      <alignment vertical="top" wrapText="1"/>
    </xf>
    <xf numFmtId="49" fontId="14" fillId="0" borderId="3" xfId="0" applyNumberFormat="1" applyFont="1" applyBorder="1" applyAlignment="1" applyProtection="1">
      <alignment horizontal="center" vertical="center" wrapText="1"/>
    </xf>
    <xf numFmtId="4" fontId="9" fillId="0" borderId="4" xfId="0" applyNumberFormat="1" applyFont="1" applyBorder="1" applyAlignment="1" applyProtection="1">
      <alignment horizontal="right" vertical="top" wrapText="1"/>
    </xf>
    <xf numFmtId="0" fontId="16" fillId="0" borderId="5" xfId="1" applyFont="1" applyBorder="1" applyAlignment="1">
      <alignment vertical="top" wrapText="1"/>
    </xf>
    <xf numFmtId="0" fontId="13" fillId="0" borderId="6" xfId="0" applyFont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vertical="top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_000416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Zeros="0" tabSelected="1" topLeftCell="B1" zoomScale="150" zoomScaleNormal="150" workbookViewId="0">
      <pane xSplit="3" ySplit="7" topLeftCell="G8" activePane="bottomRight" state="frozen"/>
      <selection activeCell="B1" sqref="B1"/>
      <selection pane="topRight" activeCell="E1" sqref="E1"/>
      <selection pane="bottomLeft" activeCell="B8" sqref="B8"/>
      <selection pane="bottomRight" activeCell="P36" sqref="P36"/>
    </sheetView>
  </sheetViews>
  <sheetFormatPr defaultRowHeight="12.75"/>
  <cols>
    <col min="1" max="1" width="8.85546875" hidden="1" customWidth="1"/>
    <col min="2" max="3" width="6.5703125" customWidth="1"/>
    <col min="4" max="4" width="28.5703125" customWidth="1"/>
    <col min="5" max="5" width="8" customWidth="1"/>
    <col min="6" max="7" width="8.140625" customWidth="1"/>
    <col min="8" max="8" width="7" customWidth="1"/>
    <col min="9" max="9" width="6.140625" customWidth="1"/>
    <col min="10" max="15" width="7" customWidth="1"/>
    <col min="17" max="17" width="8.85546875" customWidth="1"/>
    <col min="18" max="19" width="8.85546875" hidden="1" customWidth="1"/>
  </cols>
  <sheetData>
    <row r="1" spans="1:18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9" t="s">
        <v>104</v>
      </c>
      <c r="M1" s="49"/>
      <c r="N1" s="49"/>
      <c r="O1" s="49"/>
      <c r="P1" s="49"/>
      <c r="Q1" s="49"/>
      <c r="R1" s="1"/>
    </row>
    <row r="2" spans="1:18" ht="25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2"/>
      <c r="M2" s="27" t="s">
        <v>115</v>
      </c>
      <c r="N2" s="27"/>
      <c r="O2" s="27"/>
      <c r="P2" s="27"/>
      <c r="Q2" s="27"/>
      <c r="R2" s="1"/>
    </row>
    <row r="3" spans="1:18" ht="12.75" customHeight="1">
      <c r="A3" s="1"/>
      <c r="B3" s="50" t="s">
        <v>87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1"/>
    </row>
    <row r="4" spans="1:18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 t="s">
        <v>0</v>
      </c>
      <c r="R4" s="1"/>
    </row>
    <row r="5" spans="1:18" ht="12" customHeight="1">
      <c r="A5" s="1"/>
      <c r="B5" s="51" t="s">
        <v>103</v>
      </c>
      <c r="C5" s="47" t="s">
        <v>102</v>
      </c>
      <c r="D5" s="40" t="s">
        <v>1</v>
      </c>
      <c r="E5" s="28" t="s">
        <v>2</v>
      </c>
      <c r="F5" s="28"/>
      <c r="G5" s="28"/>
      <c r="H5" s="28"/>
      <c r="I5" s="28"/>
      <c r="J5" s="45" t="s">
        <v>3</v>
      </c>
      <c r="K5" s="46"/>
      <c r="L5" s="46"/>
      <c r="M5" s="46"/>
      <c r="N5" s="46"/>
      <c r="O5" s="46"/>
      <c r="P5" s="46"/>
      <c r="Q5" s="28" t="s">
        <v>4</v>
      </c>
      <c r="R5" s="1"/>
    </row>
    <row r="6" spans="1:18" ht="12" customHeight="1">
      <c r="A6" s="1"/>
      <c r="B6" s="51"/>
      <c r="C6" s="48"/>
      <c r="D6" s="40"/>
      <c r="E6" s="28" t="s">
        <v>5</v>
      </c>
      <c r="F6" s="29" t="s">
        <v>6</v>
      </c>
      <c r="G6" s="40" t="s">
        <v>7</v>
      </c>
      <c r="H6" s="40"/>
      <c r="I6" s="29" t="s">
        <v>8</v>
      </c>
      <c r="J6" s="28" t="s">
        <v>5</v>
      </c>
      <c r="K6" s="29" t="s">
        <v>6</v>
      </c>
      <c r="L6" s="40" t="s">
        <v>7</v>
      </c>
      <c r="M6" s="40"/>
      <c r="N6" s="29" t="s">
        <v>8</v>
      </c>
      <c r="O6" s="32" t="s">
        <v>7</v>
      </c>
      <c r="P6" s="33"/>
      <c r="Q6" s="28"/>
      <c r="R6" s="1"/>
    </row>
    <row r="7" spans="1:18" ht="60.75" customHeight="1">
      <c r="A7" s="1"/>
      <c r="B7" s="51"/>
      <c r="C7" s="48"/>
      <c r="D7" s="40"/>
      <c r="E7" s="28"/>
      <c r="F7" s="29"/>
      <c r="G7" s="20" t="s">
        <v>9</v>
      </c>
      <c r="H7" s="20" t="s">
        <v>10</v>
      </c>
      <c r="I7" s="29"/>
      <c r="J7" s="28"/>
      <c r="K7" s="29"/>
      <c r="L7" s="20" t="s">
        <v>9</v>
      </c>
      <c r="M7" s="20" t="s">
        <v>10</v>
      </c>
      <c r="N7" s="29"/>
      <c r="O7" s="20" t="s">
        <v>11</v>
      </c>
      <c r="P7" s="20" t="s">
        <v>91</v>
      </c>
      <c r="Q7" s="28"/>
      <c r="R7" s="1"/>
    </row>
    <row r="8" spans="1:18" ht="18" customHeight="1">
      <c r="A8" s="1"/>
      <c r="B8" s="4" t="s">
        <v>12</v>
      </c>
      <c r="C8" s="5" t="s">
        <v>13</v>
      </c>
      <c r="D8" s="6" t="s">
        <v>14</v>
      </c>
      <c r="E8" s="11">
        <f>E9</f>
        <v>36999998</v>
      </c>
      <c r="F8" s="11">
        <f>F9</f>
        <v>36999998</v>
      </c>
      <c r="G8" s="11">
        <f>G54</f>
        <v>18687153.43</v>
      </c>
      <c r="H8" s="11">
        <f>H54</f>
        <v>2004594</v>
      </c>
      <c r="I8" s="11">
        <v>0</v>
      </c>
      <c r="J8" s="11">
        <f>J54</f>
        <v>6170562</v>
      </c>
      <c r="K8" s="11">
        <f>K54</f>
        <v>541240</v>
      </c>
      <c r="L8" s="11">
        <v>0</v>
      </c>
      <c r="M8" s="11">
        <v>0</v>
      </c>
      <c r="N8" s="11">
        <f>N54</f>
        <v>5629322</v>
      </c>
      <c r="O8" s="11">
        <f>O54</f>
        <v>5116322</v>
      </c>
      <c r="P8" s="11">
        <f>P54</f>
        <v>4766982</v>
      </c>
      <c r="Q8" s="11">
        <f>Q54</f>
        <v>43170560</v>
      </c>
      <c r="R8" s="1"/>
    </row>
    <row r="9" spans="1:18" ht="18" customHeight="1">
      <c r="A9" s="1"/>
      <c r="B9" s="21" t="s">
        <v>101</v>
      </c>
      <c r="C9" s="5"/>
      <c r="D9" s="6" t="s">
        <v>14</v>
      </c>
      <c r="E9" s="11">
        <f>E54</f>
        <v>36999998</v>
      </c>
      <c r="F9" s="11">
        <f>F54</f>
        <v>36999998</v>
      </c>
      <c r="G9" s="11">
        <f>G8</f>
        <v>18687153.43</v>
      </c>
      <c r="H9" s="11">
        <f>H8</f>
        <v>2004594</v>
      </c>
      <c r="I9" s="11">
        <v>0</v>
      </c>
      <c r="J9" s="11">
        <f>J8</f>
        <v>6170562</v>
      </c>
      <c r="K9" s="11">
        <f>K8</f>
        <v>541240</v>
      </c>
      <c r="L9" s="11">
        <v>0</v>
      </c>
      <c r="M9" s="11">
        <v>0</v>
      </c>
      <c r="N9" s="11">
        <f>N8</f>
        <v>5629322</v>
      </c>
      <c r="O9" s="11">
        <f>O8</f>
        <v>5116322</v>
      </c>
      <c r="P9" s="11">
        <f>P8</f>
        <v>4766982</v>
      </c>
      <c r="Q9" s="11">
        <f>Q8</f>
        <v>43170560</v>
      </c>
      <c r="R9" s="1"/>
    </row>
    <row r="10" spans="1:18" ht="26.1" customHeight="1">
      <c r="A10" s="1"/>
      <c r="B10" s="7" t="s">
        <v>15</v>
      </c>
      <c r="C10" s="3" t="s">
        <v>17</v>
      </c>
      <c r="D10" s="8" t="s">
        <v>18</v>
      </c>
      <c r="E10" s="12">
        <v>5421153</v>
      </c>
      <c r="F10" s="12">
        <v>5421153</v>
      </c>
      <c r="G10" s="12">
        <v>3990479</v>
      </c>
      <c r="H10" s="12">
        <v>112601</v>
      </c>
      <c r="I10" s="12">
        <v>0</v>
      </c>
      <c r="J10" s="12">
        <v>199891</v>
      </c>
      <c r="K10" s="12">
        <v>0</v>
      </c>
      <c r="L10" s="12">
        <v>0</v>
      </c>
      <c r="M10" s="12">
        <v>0</v>
      </c>
      <c r="N10" s="12">
        <v>199891</v>
      </c>
      <c r="O10" s="12">
        <v>199891</v>
      </c>
      <c r="P10" s="12">
        <v>199891</v>
      </c>
      <c r="Q10" s="12">
        <v>5621044</v>
      </c>
      <c r="R10" s="1"/>
    </row>
    <row r="11" spans="1:18" ht="26.1" customHeight="1">
      <c r="A11" s="1"/>
      <c r="B11" s="7" t="s">
        <v>19</v>
      </c>
      <c r="C11" s="3" t="s">
        <v>13</v>
      </c>
      <c r="D11" s="8" t="s">
        <v>20</v>
      </c>
      <c r="E11" s="12">
        <v>90868</v>
      </c>
      <c r="F11" s="12">
        <v>90868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/>
      <c r="Q11" s="12">
        <v>90868</v>
      </c>
      <c r="R11" s="1"/>
    </row>
    <row r="12" spans="1:18" ht="14.1" customHeight="1">
      <c r="A12" s="1"/>
      <c r="B12" s="9" t="s">
        <v>21</v>
      </c>
      <c r="C12" s="7" t="s">
        <v>16</v>
      </c>
      <c r="D12" s="8" t="s">
        <v>22</v>
      </c>
      <c r="E12" s="12">
        <v>90868</v>
      </c>
      <c r="F12" s="12">
        <v>90868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/>
      <c r="Q12" s="12">
        <v>90868</v>
      </c>
      <c r="R12" s="1"/>
    </row>
    <row r="13" spans="1:18" ht="14.1" customHeight="1">
      <c r="A13" s="1"/>
      <c r="B13" s="25" t="s">
        <v>23</v>
      </c>
      <c r="C13" s="26" t="s">
        <v>24</v>
      </c>
      <c r="D13" s="8" t="s">
        <v>25</v>
      </c>
      <c r="E13" s="12">
        <v>4589137</v>
      </c>
      <c r="F13" s="12">
        <v>4589137</v>
      </c>
      <c r="G13" s="12">
        <v>2936861</v>
      </c>
      <c r="H13" s="12">
        <v>259012</v>
      </c>
      <c r="I13" s="12">
        <v>0</v>
      </c>
      <c r="J13" s="12">
        <v>466161</v>
      </c>
      <c r="K13" s="12">
        <v>366240</v>
      </c>
      <c r="L13" s="12">
        <v>0</v>
      </c>
      <c r="M13" s="12">
        <v>0</v>
      </c>
      <c r="N13" s="12">
        <v>99921</v>
      </c>
      <c r="O13" s="12">
        <v>99921</v>
      </c>
      <c r="P13" s="12">
        <v>99921</v>
      </c>
      <c r="Q13" s="12">
        <v>5055298</v>
      </c>
      <c r="R13" s="1"/>
    </row>
    <row r="14" spans="1:18" ht="42" customHeight="1">
      <c r="A14" s="1"/>
      <c r="B14" s="34" t="s">
        <v>26</v>
      </c>
      <c r="C14" s="37" t="s">
        <v>27</v>
      </c>
      <c r="D14" s="8" t="s">
        <v>28</v>
      </c>
      <c r="E14" s="12">
        <v>16055658</v>
      </c>
      <c r="F14" s="12">
        <v>16055658</v>
      </c>
      <c r="G14" s="12">
        <v>10895839.43</v>
      </c>
      <c r="H14" s="12">
        <v>1016421</v>
      </c>
      <c r="I14" s="12">
        <v>0</v>
      </c>
      <c r="J14" s="12">
        <v>308000</v>
      </c>
      <c r="K14" s="12">
        <v>90000</v>
      </c>
      <c r="L14" s="12">
        <v>0</v>
      </c>
      <c r="M14" s="12">
        <v>0</v>
      </c>
      <c r="N14" s="12">
        <v>218000</v>
      </c>
      <c r="O14" s="12">
        <v>218000</v>
      </c>
      <c r="P14" s="12">
        <v>188000</v>
      </c>
      <c r="Q14" s="12">
        <v>16363658</v>
      </c>
      <c r="R14" s="1"/>
    </row>
    <row r="15" spans="1:18" ht="13.5" customHeight="1">
      <c r="A15" s="1"/>
      <c r="B15" s="35"/>
      <c r="C15" s="38"/>
      <c r="D15" s="8" t="s">
        <v>88</v>
      </c>
      <c r="E15" s="12">
        <v>10508100</v>
      </c>
      <c r="F15" s="12">
        <v>10508100</v>
      </c>
      <c r="G15" s="12">
        <v>8613197</v>
      </c>
      <c r="H15" s="12"/>
      <c r="I15" s="12"/>
      <c r="J15" s="12"/>
      <c r="K15" s="12"/>
      <c r="L15" s="12"/>
      <c r="M15" s="12"/>
      <c r="N15" s="12"/>
      <c r="O15" s="12"/>
      <c r="P15" s="12"/>
      <c r="Q15" s="12">
        <f>E15</f>
        <v>10508100</v>
      </c>
      <c r="R15" s="1"/>
    </row>
    <row r="16" spans="1:18" ht="9.75" customHeight="1">
      <c r="A16" s="1"/>
      <c r="B16" s="35"/>
      <c r="C16" s="38"/>
      <c r="D16" s="8" t="s">
        <v>96</v>
      </c>
      <c r="E16" s="12">
        <v>47190</v>
      </c>
      <c r="F16" s="12">
        <v>47190</v>
      </c>
      <c r="G16" s="12">
        <v>25141</v>
      </c>
      <c r="H16" s="12"/>
      <c r="I16" s="12"/>
      <c r="J16" s="12"/>
      <c r="K16" s="12"/>
      <c r="L16" s="12"/>
      <c r="M16" s="12"/>
      <c r="N16" s="12"/>
      <c r="O16" s="12"/>
      <c r="P16" s="12"/>
      <c r="Q16" s="12">
        <v>47190</v>
      </c>
      <c r="R16" s="1"/>
    </row>
    <row r="17" spans="1:18" ht="10.5" customHeight="1">
      <c r="A17" s="1"/>
      <c r="B17" s="35"/>
      <c r="C17" s="38"/>
      <c r="D17" s="8" t="s">
        <v>89</v>
      </c>
      <c r="E17" s="12">
        <v>925074</v>
      </c>
      <c r="F17" s="12">
        <v>925074</v>
      </c>
      <c r="G17" s="12"/>
      <c r="H17" s="12">
        <v>925074</v>
      </c>
      <c r="I17" s="12"/>
      <c r="J17" s="12"/>
      <c r="K17" s="12"/>
      <c r="L17" s="12"/>
      <c r="M17" s="12"/>
      <c r="N17" s="12"/>
      <c r="O17" s="12"/>
      <c r="P17" s="12"/>
      <c r="Q17" s="12">
        <f>E17</f>
        <v>925074</v>
      </c>
      <c r="R17" s="1"/>
    </row>
    <row r="18" spans="1:18" ht="9.75" customHeight="1">
      <c r="A18" s="1"/>
      <c r="B18" s="36"/>
      <c r="C18" s="39"/>
      <c r="D18" s="8" t="s">
        <v>90</v>
      </c>
      <c r="E18" s="12">
        <f>E14-E15-E16-E17</f>
        <v>4575294</v>
      </c>
      <c r="F18" s="12">
        <f>F14-F15-F16-F17</f>
        <v>4575294</v>
      </c>
      <c r="G18" s="12">
        <f>G14-G15-G16</f>
        <v>2257501.4299999997</v>
      </c>
      <c r="H18" s="12">
        <f>H14-H17</f>
        <v>91347</v>
      </c>
      <c r="I18" s="12"/>
      <c r="J18" s="12">
        <f>J14</f>
        <v>308000</v>
      </c>
      <c r="K18" s="12">
        <f>K14</f>
        <v>90000</v>
      </c>
      <c r="L18" s="12"/>
      <c r="M18" s="12"/>
      <c r="N18" s="12">
        <f>N14</f>
        <v>218000</v>
      </c>
      <c r="O18" s="12">
        <f>O14</f>
        <v>218000</v>
      </c>
      <c r="P18" s="12">
        <f>P14</f>
        <v>188000</v>
      </c>
      <c r="Q18" s="12">
        <f>Q14-Q15-Q16-Q17</f>
        <v>4883294</v>
      </c>
      <c r="R18" s="1"/>
    </row>
    <row r="19" spans="1:18" ht="9.75" customHeight="1">
      <c r="A19" s="1"/>
      <c r="B19" s="7" t="s">
        <v>29</v>
      </c>
      <c r="C19" s="3" t="s">
        <v>30</v>
      </c>
      <c r="D19" s="8" t="s">
        <v>31</v>
      </c>
      <c r="E19" s="12">
        <v>28149</v>
      </c>
      <c r="F19" s="12">
        <v>28149</v>
      </c>
      <c r="G19" s="12">
        <v>23073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/>
      <c r="Q19" s="12">
        <v>28149</v>
      </c>
      <c r="R19" s="1"/>
    </row>
    <row r="20" spans="1:18" ht="9.75" customHeight="1">
      <c r="A20" s="1"/>
      <c r="B20" s="7" t="s">
        <v>32</v>
      </c>
      <c r="C20" s="3" t="s">
        <v>13</v>
      </c>
      <c r="D20" s="8" t="s">
        <v>33</v>
      </c>
      <c r="E20" s="12">
        <v>252000</v>
      </c>
      <c r="F20" s="12">
        <v>252000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/>
      <c r="Q20" s="12">
        <v>252000</v>
      </c>
      <c r="R20" s="1"/>
    </row>
    <row r="21" spans="1:18" ht="18" customHeight="1">
      <c r="A21" s="1"/>
      <c r="B21" s="42" t="s">
        <v>34</v>
      </c>
      <c r="C21" s="34" t="s">
        <v>35</v>
      </c>
      <c r="D21" s="8" t="s">
        <v>36</v>
      </c>
      <c r="E21" s="12">
        <v>252000</v>
      </c>
      <c r="F21" s="12">
        <v>252000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/>
      <c r="Q21" s="12">
        <v>252000</v>
      </c>
      <c r="R21" s="1"/>
    </row>
    <row r="22" spans="1:18" ht="8.25" customHeight="1">
      <c r="A22" s="1"/>
      <c r="B22" s="43"/>
      <c r="C22" s="35"/>
      <c r="D22" s="8" t="s">
        <v>93</v>
      </c>
      <c r="E22" s="12">
        <v>35000</v>
      </c>
      <c r="F22" s="12">
        <v>35000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>
        <v>35000</v>
      </c>
      <c r="R22" s="1"/>
    </row>
    <row r="23" spans="1:18" ht="8.25" customHeight="1">
      <c r="A23" s="1"/>
      <c r="B23" s="44"/>
      <c r="C23" s="36"/>
      <c r="D23" s="8" t="s">
        <v>90</v>
      </c>
      <c r="E23" s="12">
        <f>E21-E22</f>
        <v>217000</v>
      </c>
      <c r="F23" s="12">
        <f>F21-F22</f>
        <v>217000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>Q21-Q22</f>
        <v>217000</v>
      </c>
      <c r="R23" s="1"/>
    </row>
    <row r="24" spans="1:18" ht="14.1" customHeight="1">
      <c r="A24" s="1"/>
      <c r="B24" s="7" t="s">
        <v>37</v>
      </c>
      <c r="C24" s="3" t="s">
        <v>38</v>
      </c>
      <c r="D24" s="8" t="s">
        <v>39</v>
      </c>
      <c r="E24" s="12">
        <v>263190</v>
      </c>
      <c r="F24" s="12">
        <v>263190</v>
      </c>
      <c r="G24" s="12">
        <v>199989</v>
      </c>
      <c r="H24" s="12"/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/>
      <c r="Q24" s="12">
        <v>263190</v>
      </c>
      <c r="R24" s="1"/>
    </row>
    <row r="25" spans="1:18" ht="26.1" customHeight="1">
      <c r="A25" s="1"/>
      <c r="B25" s="7" t="s">
        <v>40</v>
      </c>
      <c r="C25" s="3" t="s">
        <v>41</v>
      </c>
      <c r="D25" s="8" t="s">
        <v>42</v>
      </c>
      <c r="E25" s="12">
        <v>1268039</v>
      </c>
      <c r="F25" s="12">
        <v>1268039</v>
      </c>
      <c r="G25" s="12">
        <v>596181</v>
      </c>
      <c r="H25" s="12">
        <v>222487</v>
      </c>
      <c r="I25" s="12">
        <v>0</v>
      </c>
      <c r="J25" s="12">
        <v>9000</v>
      </c>
      <c r="K25" s="12">
        <v>9000</v>
      </c>
      <c r="L25" s="12">
        <v>0</v>
      </c>
      <c r="M25" s="12">
        <v>0</v>
      </c>
      <c r="N25" s="12"/>
      <c r="O25" s="12"/>
      <c r="P25" s="12"/>
      <c r="Q25" s="12">
        <v>1277039</v>
      </c>
      <c r="R25" s="1"/>
    </row>
    <row r="26" spans="1:18" ht="11.25" customHeight="1">
      <c r="A26" s="1"/>
      <c r="B26" s="7" t="s">
        <v>43</v>
      </c>
      <c r="C26" s="3" t="s">
        <v>13</v>
      </c>
      <c r="D26" s="8" t="s">
        <v>44</v>
      </c>
      <c r="E26" s="12">
        <v>29415</v>
      </c>
      <c r="F26" s="12">
        <v>29415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/>
      <c r="Q26" s="12">
        <v>29415</v>
      </c>
      <c r="R26" s="1"/>
    </row>
    <row r="27" spans="1:18" ht="33.75" customHeight="1">
      <c r="A27" s="1"/>
      <c r="B27" s="9" t="s">
        <v>45</v>
      </c>
      <c r="C27" s="7" t="s">
        <v>46</v>
      </c>
      <c r="D27" s="8" t="s">
        <v>47</v>
      </c>
      <c r="E27" s="12">
        <v>29415</v>
      </c>
      <c r="F27" s="12">
        <v>29415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/>
      <c r="Q27" s="12">
        <v>29415</v>
      </c>
      <c r="R27" s="1"/>
    </row>
    <row r="28" spans="1:18" ht="18" customHeight="1">
      <c r="A28" s="1"/>
      <c r="B28" s="7" t="s">
        <v>48</v>
      </c>
      <c r="C28" s="3" t="s">
        <v>13</v>
      </c>
      <c r="D28" s="8" t="s">
        <v>49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31000</v>
      </c>
      <c r="K28" s="12">
        <v>31000</v>
      </c>
      <c r="L28" s="12">
        <v>0</v>
      </c>
      <c r="M28" s="12">
        <v>0</v>
      </c>
      <c r="N28" s="12">
        <v>0</v>
      </c>
      <c r="O28" s="12">
        <v>0</v>
      </c>
      <c r="P28" s="12"/>
      <c r="Q28" s="12">
        <v>31000</v>
      </c>
      <c r="R28" s="1"/>
    </row>
    <row r="29" spans="1:18" ht="18" customHeight="1">
      <c r="A29" s="1"/>
      <c r="B29" s="9" t="s">
        <v>50</v>
      </c>
      <c r="C29" s="7" t="s">
        <v>51</v>
      </c>
      <c r="D29" s="8" t="s">
        <v>52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31000</v>
      </c>
      <c r="K29" s="12">
        <v>31000</v>
      </c>
      <c r="L29" s="12">
        <v>0</v>
      </c>
      <c r="M29" s="12">
        <v>0</v>
      </c>
      <c r="N29" s="12">
        <v>0</v>
      </c>
      <c r="O29" s="12">
        <v>0</v>
      </c>
      <c r="P29" s="12"/>
      <c r="Q29" s="12">
        <v>31000</v>
      </c>
      <c r="R29" s="1"/>
    </row>
    <row r="30" spans="1:18" ht="14.1" customHeight="1">
      <c r="A30" s="1"/>
      <c r="B30" s="7" t="s">
        <v>53</v>
      </c>
      <c r="C30" s="3" t="s">
        <v>51</v>
      </c>
      <c r="D30" s="8" t="s">
        <v>54</v>
      </c>
      <c r="E30" s="12">
        <v>1443937</v>
      </c>
      <c r="F30" s="12">
        <v>1443937</v>
      </c>
      <c r="G30" s="12">
        <v>44731</v>
      </c>
      <c r="H30" s="12">
        <v>305301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/>
      <c r="Q30" s="12">
        <v>1443937</v>
      </c>
      <c r="R30" s="1"/>
    </row>
    <row r="31" spans="1:18" ht="17.25" customHeight="1">
      <c r="A31" s="1"/>
      <c r="B31" s="7">
        <v>216060</v>
      </c>
      <c r="C31" s="23" t="s">
        <v>106</v>
      </c>
      <c r="D31" s="8" t="s">
        <v>105</v>
      </c>
      <c r="E31" s="12">
        <v>107772</v>
      </c>
      <c r="F31" s="12">
        <v>107772</v>
      </c>
      <c r="G31" s="12"/>
      <c r="H31" s="12">
        <v>88772</v>
      </c>
      <c r="I31" s="12"/>
      <c r="J31" s="12"/>
      <c r="K31" s="12"/>
      <c r="L31" s="12"/>
      <c r="M31" s="12"/>
      <c r="N31" s="12"/>
      <c r="O31" s="12"/>
      <c r="P31" s="12"/>
      <c r="Q31" s="12">
        <v>107772</v>
      </c>
      <c r="R31" s="1"/>
    </row>
    <row r="32" spans="1:18" ht="14.1" customHeight="1">
      <c r="A32" s="1"/>
      <c r="B32" s="7" t="s">
        <v>55</v>
      </c>
      <c r="C32" s="3" t="s">
        <v>56</v>
      </c>
      <c r="D32" s="8" t="s">
        <v>57</v>
      </c>
      <c r="E32" s="12">
        <v>85654</v>
      </c>
      <c r="F32" s="12">
        <v>85654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/>
      <c r="Q32" s="12">
        <v>85654</v>
      </c>
      <c r="R32" s="1"/>
    </row>
    <row r="33" spans="1:18" ht="19.5" customHeight="1">
      <c r="A33" s="1"/>
      <c r="B33" s="24" t="s">
        <v>108</v>
      </c>
      <c r="C33" s="3"/>
      <c r="D33" s="14" t="s">
        <v>110</v>
      </c>
      <c r="E33" s="12"/>
      <c r="F33" s="12"/>
      <c r="G33" s="12"/>
      <c r="H33" s="12"/>
      <c r="I33" s="12"/>
      <c r="J33" s="12">
        <v>265688</v>
      </c>
      <c r="K33" s="12"/>
      <c r="L33" s="12"/>
      <c r="M33" s="12"/>
      <c r="N33" s="12">
        <v>265688</v>
      </c>
      <c r="O33" s="12">
        <v>265688</v>
      </c>
      <c r="P33" s="12">
        <v>215188</v>
      </c>
      <c r="Q33" s="12">
        <v>265688</v>
      </c>
      <c r="R33" s="1"/>
    </row>
    <row r="34" spans="1:18" ht="14.1" customHeight="1">
      <c r="A34" s="1"/>
      <c r="B34" s="13" t="s">
        <v>109</v>
      </c>
      <c r="C34" s="23" t="s">
        <v>58</v>
      </c>
      <c r="D34" s="14" t="s">
        <v>111</v>
      </c>
      <c r="E34" s="12"/>
      <c r="F34" s="12"/>
      <c r="G34" s="12"/>
      <c r="H34" s="12"/>
      <c r="I34" s="12"/>
      <c r="J34" s="12">
        <v>265688</v>
      </c>
      <c r="K34" s="12"/>
      <c r="L34" s="12"/>
      <c r="M34" s="12"/>
      <c r="N34" s="12">
        <v>265688</v>
      </c>
      <c r="O34" s="12">
        <v>265688</v>
      </c>
      <c r="P34" s="12">
        <v>215188</v>
      </c>
      <c r="Q34" s="12">
        <v>265688</v>
      </c>
      <c r="R34" s="1"/>
    </row>
    <row r="35" spans="1:18" ht="12.75" customHeight="1">
      <c r="A35" s="1"/>
      <c r="B35" s="24" t="s">
        <v>97</v>
      </c>
      <c r="C35" s="3"/>
      <c r="D35" s="19" t="s">
        <v>100</v>
      </c>
      <c r="E35" s="12"/>
      <c r="F35" s="12"/>
      <c r="G35" s="12"/>
      <c r="H35" s="12"/>
      <c r="I35" s="12"/>
      <c r="J35" s="12">
        <v>3236264</v>
      </c>
      <c r="K35" s="12"/>
      <c r="L35" s="12"/>
      <c r="M35" s="12"/>
      <c r="N35" s="12">
        <v>3236264</v>
      </c>
      <c r="O35" s="12">
        <v>3236264</v>
      </c>
      <c r="P35" s="12">
        <v>3218424</v>
      </c>
      <c r="Q35" s="12">
        <v>3236264</v>
      </c>
      <c r="R35" s="1"/>
    </row>
    <row r="36" spans="1:18" ht="18" customHeight="1">
      <c r="A36" s="1"/>
      <c r="B36" s="13" t="s">
        <v>98</v>
      </c>
      <c r="C36" s="16" t="s">
        <v>66</v>
      </c>
      <c r="D36" s="18" t="s">
        <v>99</v>
      </c>
      <c r="E36" s="17"/>
      <c r="F36" s="12"/>
      <c r="G36" s="12"/>
      <c r="H36" s="12"/>
      <c r="I36" s="12"/>
      <c r="J36" s="12">
        <v>2933324</v>
      </c>
      <c r="K36" s="12"/>
      <c r="L36" s="12"/>
      <c r="M36" s="12"/>
      <c r="N36" s="12">
        <v>2933324</v>
      </c>
      <c r="O36" s="12">
        <v>2933324</v>
      </c>
      <c r="P36" s="12">
        <v>2916324</v>
      </c>
      <c r="Q36" s="12">
        <v>2933324</v>
      </c>
      <c r="R36" s="1"/>
    </row>
    <row r="37" spans="1:18" ht="26.25" customHeight="1">
      <c r="A37" s="1"/>
      <c r="B37" s="13" t="s">
        <v>116</v>
      </c>
      <c r="C37" s="16" t="s">
        <v>66</v>
      </c>
      <c r="D37" s="18" t="s">
        <v>107</v>
      </c>
      <c r="E37" s="17"/>
      <c r="F37" s="12"/>
      <c r="G37" s="12"/>
      <c r="H37" s="12"/>
      <c r="I37" s="12"/>
      <c r="J37" s="12">
        <v>302940</v>
      </c>
      <c r="K37" s="12"/>
      <c r="L37" s="12"/>
      <c r="M37" s="12"/>
      <c r="N37" s="12">
        <v>302940</v>
      </c>
      <c r="O37" s="12">
        <v>302940</v>
      </c>
      <c r="P37" s="12">
        <v>302100</v>
      </c>
      <c r="Q37" s="12">
        <v>302940</v>
      </c>
      <c r="R37" s="1"/>
    </row>
    <row r="38" spans="1:18" ht="18" customHeight="1">
      <c r="A38" s="1"/>
      <c r="B38" s="7" t="s">
        <v>59</v>
      </c>
      <c r="C38" s="3" t="s">
        <v>13</v>
      </c>
      <c r="D38" s="15" t="s">
        <v>62</v>
      </c>
      <c r="E38" s="12">
        <v>875099</v>
      </c>
      <c r="F38" s="12">
        <v>875099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/>
      <c r="Q38" s="12">
        <v>875099</v>
      </c>
      <c r="R38" s="1"/>
    </row>
    <row r="39" spans="1:18" ht="26.1" customHeight="1">
      <c r="A39" s="1"/>
      <c r="B39" s="9" t="s">
        <v>60</v>
      </c>
      <c r="C39" s="7" t="s">
        <v>61</v>
      </c>
      <c r="D39" s="8" t="s">
        <v>62</v>
      </c>
      <c r="E39" s="12">
        <v>875099</v>
      </c>
      <c r="F39" s="12">
        <v>875099</v>
      </c>
      <c r="G39" s="12">
        <v>0</v>
      </c>
      <c r="H39" s="12">
        <v>0</v>
      </c>
      <c r="I39" s="12">
        <v>0</v>
      </c>
      <c r="J39" s="12"/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/>
      <c r="Q39" s="12">
        <v>875099</v>
      </c>
      <c r="R39" s="12">
        <v>875099</v>
      </c>
    </row>
    <row r="40" spans="1:18" ht="9" customHeight="1">
      <c r="A40" s="1"/>
      <c r="B40" s="7" t="s">
        <v>63</v>
      </c>
      <c r="C40" s="3" t="s">
        <v>13</v>
      </c>
      <c r="D40" s="8" t="s">
        <v>64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26000</v>
      </c>
      <c r="K40" s="12">
        <v>26000</v>
      </c>
      <c r="L40" s="12">
        <v>0</v>
      </c>
      <c r="M40" s="12">
        <v>0</v>
      </c>
      <c r="N40" s="12">
        <v>0</v>
      </c>
      <c r="O40" s="12">
        <v>0</v>
      </c>
      <c r="P40" s="12"/>
      <c r="Q40" s="12">
        <v>26000</v>
      </c>
      <c r="R40" s="1"/>
    </row>
    <row r="41" spans="1:18" ht="66" customHeight="1">
      <c r="A41" s="1"/>
      <c r="B41" s="9" t="s">
        <v>65</v>
      </c>
      <c r="C41" s="7" t="s">
        <v>66</v>
      </c>
      <c r="D41" s="8" t="s">
        <v>67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26000</v>
      </c>
      <c r="K41" s="12">
        <v>26000</v>
      </c>
      <c r="L41" s="12">
        <v>0</v>
      </c>
      <c r="M41" s="12">
        <v>0</v>
      </c>
      <c r="N41" s="12">
        <v>0</v>
      </c>
      <c r="O41" s="12">
        <v>0</v>
      </c>
      <c r="P41" s="12"/>
      <c r="Q41" s="12">
        <v>26000</v>
      </c>
      <c r="R41" s="1"/>
    </row>
    <row r="42" spans="1:18" ht="18" customHeight="1">
      <c r="A42" s="1"/>
      <c r="B42" s="7" t="s">
        <v>68</v>
      </c>
      <c r="C42" s="3" t="s">
        <v>13</v>
      </c>
      <c r="D42" s="8" t="s">
        <v>69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589000</v>
      </c>
      <c r="K42" s="12">
        <v>19000</v>
      </c>
      <c r="L42" s="12">
        <v>0</v>
      </c>
      <c r="M42" s="12">
        <v>0</v>
      </c>
      <c r="N42" s="12">
        <v>570000</v>
      </c>
      <c r="O42" s="12">
        <f>O44+O45</f>
        <v>57000</v>
      </c>
      <c r="P42" s="12">
        <v>57000</v>
      </c>
      <c r="Q42" s="12">
        <v>589000</v>
      </c>
      <c r="R42" s="1"/>
    </row>
    <row r="43" spans="1:18" ht="10.5" customHeight="1">
      <c r="A43" s="1"/>
      <c r="B43" s="42" t="s">
        <v>70</v>
      </c>
      <c r="C43" s="34" t="s">
        <v>71</v>
      </c>
      <c r="D43" s="8" t="s">
        <v>72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589000</v>
      </c>
      <c r="K43" s="12">
        <v>19000</v>
      </c>
      <c r="L43" s="12">
        <v>0</v>
      </c>
      <c r="M43" s="12">
        <v>0</v>
      </c>
      <c r="N43" s="12">
        <v>570000</v>
      </c>
      <c r="O43" s="12">
        <v>57000</v>
      </c>
      <c r="P43" s="12">
        <v>57000</v>
      </c>
      <c r="Q43" s="12">
        <v>589000</v>
      </c>
      <c r="R43" s="1"/>
    </row>
    <row r="44" spans="1:18" ht="9.75" customHeight="1">
      <c r="A44" s="1"/>
      <c r="B44" s="43"/>
      <c r="C44" s="35"/>
      <c r="D44" s="8" t="s">
        <v>92</v>
      </c>
      <c r="E44" s="12"/>
      <c r="F44" s="12"/>
      <c r="G44" s="12"/>
      <c r="H44" s="12"/>
      <c r="I44" s="12"/>
      <c r="J44" s="12">
        <v>513000</v>
      </c>
      <c r="K44" s="12"/>
      <c r="L44" s="12"/>
      <c r="M44" s="12"/>
      <c r="N44" s="12">
        <v>513000</v>
      </c>
      <c r="O44" s="12"/>
      <c r="P44" s="12"/>
      <c r="Q44" s="12">
        <f>J44</f>
        <v>513000</v>
      </c>
      <c r="R44" s="1"/>
    </row>
    <row r="45" spans="1:18" ht="8.25" customHeight="1">
      <c r="A45" s="1"/>
      <c r="B45" s="44"/>
      <c r="C45" s="36"/>
      <c r="D45" s="8" t="s">
        <v>90</v>
      </c>
      <c r="E45" s="12"/>
      <c r="F45" s="12"/>
      <c r="G45" s="12"/>
      <c r="H45" s="12"/>
      <c r="I45" s="12"/>
      <c r="J45" s="12">
        <v>76000</v>
      </c>
      <c r="K45" s="12">
        <v>19000</v>
      </c>
      <c r="L45" s="12"/>
      <c r="M45" s="12"/>
      <c r="N45" s="12">
        <v>57000</v>
      </c>
      <c r="O45" s="12">
        <v>57000</v>
      </c>
      <c r="P45" s="12">
        <v>57000</v>
      </c>
      <c r="Q45" s="12">
        <f>Q43-Q44</f>
        <v>76000</v>
      </c>
      <c r="R45" s="1"/>
    </row>
    <row r="46" spans="1:18" ht="39" customHeight="1">
      <c r="A46" s="1"/>
      <c r="B46" s="7" t="s">
        <v>73</v>
      </c>
      <c r="C46" s="3" t="s">
        <v>74</v>
      </c>
      <c r="D46" s="8" t="s">
        <v>75</v>
      </c>
      <c r="E46" s="12">
        <v>115326</v>
      </c>
      <c r="F46" s="12">
        <v>115326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/>
      <c r="Q46" s="12">
        <v>115326</v>
      </c>
      <c r="R46" s="1"/>
    </row>
    <row r="47" spans="1:18" ht="26.1" customHeight="1">
      <c r="A47" s="1"/>
      <c r="B47" s="7" t="s">
        <v>76</v>
      </c>
      <c r="C47" s="3" t="s">
        <v>74</v>
      </c>
      <c r="D47" s="8" t="s">
        <v>77</v>
      </c>
      <c r="E47" s="12">
        <v>4572100</v>
      </c>
      <c r="F47" s="12">
        <v>4572100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/>
      <c r="Q47" s="12">
        <v>4572100</v>
      </c>
      <c r="R47" s="1"/>
    </row>
    <row r="48" spans="1:18" ht="32.25" customHeight="1">
      <c r="A48" s="1"/>
      <c r="B48" s="7" t="s">
        <v>78</v>
      </c>
      <c r="C48" s="3" t="s">
        <v>74</v>
      </c>
      <c r="D48" s="8" t="s">
        <v>79</v>
      </c>
      <c r="E48" s="12">
        <v>9455</v>
      </c>
      <c r="F48" s="12">
        <v>9455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/>
      <c r="Q48" s="12">
        <v>9455</v>
      </c>
      <c r="R48" s="1"/>
    </row>
    <row r="49" spans="1:18" ht="39" customHeight="1">
      <c r="A49" s="1"/>
      <c r="B49" s="13" t="s">
        <v>94</v>
      </c>
      <c r="C49" s="3">
        <v>180</v>
      </c>
      <c r="D49" s="14" t="s">
        <v>95</v>
      </c>
      <c r="E49" s="12">
        <v>121002</v>
      </c>
      <c r="F49" s="12">
        <v>121002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>
        <v>121002</v>
      </c>
      <c r="R49" s="1"/>
    </row>
    <row r="50" spans="1:18" ht="18" customHeight="1">
      <c r="A50" s="1"/>
      <c r="B50" s="7" t="s">
        <v>80</v>
      </c>
      <c r="C50" s="3" t="s">
        <v>74</v>
      </c>
      <c r="D50" s="8" t="s">
        <v>81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428477</v>
      </c>
      <c r="K50" s="12">
        <v>0</v>
      </c>
      <c r="L50" s="12">
        <v>0</v>
      </c>
      <c r="M50" s="12">
        <v>0</v>
      </c>
      <c r="N50" s="12">
        <v>428477</v>
      </c>
      <c r="O50" s="12">
        <v>428477</v>
      </c>
      <c r="P50" s="12">
        <v>428477</v>
      </c>
      <c r="Q50" s="12">
        <v>428477</v>
      </c>
      <c r="R50" s="1"/>
    </row>
    <row r="51" spans="1:18" ht="18" customHeight="1">
      <c r="A51" s="1"/>
      <c r="B51" s="7">
        <v>219750</v>
      </c>
      <c r="C51" s="3" t="s">
        <v>74</v>
      </c>
      <c r="D51" s="8" t="s">
        <v>112</v>
      </c>
      <c r="E51" s="12"/>
      <c r="F51" s="12"/>
      <c r="G51" s="12"/>
      <c r="H51" s="12"/>
      <c r="I51" s="12"/>
      <c r="J51" s="12">
        <v>601081</v>
      </c>
      <c r="K51" s="12"/>
      <c r="L51" s="12"/>
      <c r="M51" s="12"/>
      <c r="N51" s="12">
        <v>601081</v>
      </c>
      <c r="O51" s="12">
        <v>601081</v>
      </c>
      <c r="P51" s="12">
        <v>350081</v>
      </c>
      <c r="Q51" s="12">
        <v>601081</v>
      </c>
      <c r="R51" s="1"/>
    </row>
    <row r="52" spans="1:18" ht="10.5" customHeight="1">
      <c r="A52" s="1"/>
      <c r="B52" s="7" t="s">
        <v>82</v>
      </c>
      <c r="C52" s="3" t="s">
        <v>74</v>
      </c>
      <c r="D52" s="8" t="s">
        <v>83</v>
      </c>
      <c r="E52" s="12">
        <v>1582044</v>
      </c>
      <c r="F52" s="12">
        <v>1582044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/>
      <c r="Q52" s="12">
        <v>1582044</v>
      </c>
      <c r="R52" s="1"/>
    </row>
    <row r="53" spans="1:18" ht="23.25" customHeight="1">
      <c r="A53" s="1"/>
      <c r="B53" s="7" t="s">
        <v>84</v>
      </c>
      <c r="C53" s="3" t="s">
        <v>74</v>
      </c>
      <c r="D53" s="8" t="s">
        <v>85</v>
      </c>
      <c r="E53" s="12">
        <v>90000</v>
      </c>
      <c r="F53" s="12">
        <v>90000</v>
      </c>
      <c r="G53" s="12">
        <v>0</v>
      </c>
      <c r="H53" s="12">
        <v>0</v>
      </c>
      <c r="I53" s="12">
        <v>0</v>
      </c>
      <c r="J53" s="12">
        <v>10000</v>
      </c>
      <c r="K53" s="12">
        <v>0</v>
      </c>
      <c r="L53" s="12">
        <v>0</v>
      </c>
      <c r="M53" s="12">
        <v>0</v>
      </c>
      <c r="N53" s="12">
        <v>10000</v>
      </c>
      <c r="O53" s="12">
        <v>10000</v>
      </c>
      <c r="P53" s="12">
        <v>10000</v>
      </c>
      <c r="Q53" s="12">
        <v>100000</v>
      </c>
      <c r="R53" s="1"/>
    </row>
    <row r="54" spans="1:18" ht="12" customHeight="1">
      <c r="A54" s="1"/>
      <c r="B54" s="5" t="s">
        <v>13</v>
      </c>
      <c r="C54" s="5" t="s">
        <v>13</v>
      </c>
      <c r="D54" s="10" t="s">
        <v>5</v>
      </c>
      <c r="E54" s="11">
        <f>E10+E11+E13+E14+E19+E20+E24+E25+E26+E30+E31+E32+E38+E46+E47+E48+E49+E52+E53</f>
        <v>36999998</v>
      </c>
      <c r="F54" s="11">
        <f>E54</f>
        <v>36999998</v>
      </c>
      <c r="G54" s="11">
        <f>G10+G13+G14+G19+G24+G25+G30</f>
        <v>18687153.43</v>
      </c>
      <c r="H54" s="11">
        <f>H10+H13+H14+H24+H25+H30+H31</f>
        <v>2004594</v>
      </c>
      <c r="I54" s="11">
        <v>0</v>
      </c>
      <c r="J54" s="11">
        <f>J10+J13+J14+J25+J28+J33+J35+J40+J42+J50+J51+J53</f>
        <v>6170562</v>
      </c>
      <c r="K54" s="11">
        <f>K13+K14+K25+K28+K40+K42</f>
        <v>541240</v>
      </c>
      <c r="L54" s="11">
        <v>0</v>
      </c>
      <c r="M54" s="11">
        <v>0</v>
      </c>
      <c r="N54" s="11">
        <f>N10+N13+N14+N33+N35+N42+N50+N51+N53</f>
        <v>5629322</v>
      </c>
      <c r="O54" s="11">
        <f>O10+O13+O14+O33+O35+O42+O50+O51+O53</f>
        <v>5116322</v>
      </c>
      <c r="P54" s="11">
        <f>P10+P13+P14+P33+P35+P42+P50+P51+P53</f>
        <v>4766982</v>
      </c>
      <c r="Q54" s="11">
        <f>F54+J54</f>
        <v>43170560</v>
      </c>
      <c r="R54" s="1"/>
    </row>
    <row r="55" spans="1:18" ht="55.5" customHeight="1">
      <c r="A55" s="1"/>
      <c r="B55" s="41" t="s">
        <v>86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1"/>
    </row>
    <row r="56" spans="1:18">
      <c r="B56" s="30"/>
      <c r="C56" s="30"/>
      <c r="D56" s="30"/>
      <c r="I56" s="31"/>
      <c r="J56" s="31"/>
      <c r="K56" s="31"/>
      <c r="L56" s="31"/>
    </row>
    <row r="57" spans="1:18">
      <c r="B57" s="30" t="s">
        <v>113</v>
      </c>
      <c r="C57" s="30"/>
      <c r="D57" s="30"/>
      <c r="I57" s="31" t="s">
        <v>114</v>
      </c>
      <c r="J57" s="31"/>
      <c r="K57" s="31"/>
      <c r="L57" s="31"/>
    </row>
  </sheetData>
  <mergeCells count="29">
    <mergeCell ref="C5:C7"/>
    <mergeCell ref="B57:D57"/>
    <mergeCell ref="I57:L57"/>
    <mergeCell ref="L1:Q1"/>
    <mergeCell ref="B3:Q3"/>
    <mergeCell ref="B5:B7"/>
    <mergeCell ref="Q5:Q7"/>
    <mergeCell ref="E6:E7"/>
    <mergeCell ref="F6:F7"/>
    <mergeCell ref="G6:H6"/>
    <mergeCell ref="B55:Q55"/>
    <mergeCell ref="B43:B45"/>
    <mergeCell ref="C43:C45"/>
    <mergeCell ref="B21:B23"/>
    <mergeCell ref="J5:P5"/>
    <mergeCell ref="L6:M6"/>
    <mergeCell ref="N6:N7"/>
    <mergeCell ref="C21:C23"/>
    <mergeCell ref="I6:I7"/>
    <mergeCell ref="M2:Q2"/>
    <mergeCell ref="J6:J7"/>
    <mergeCell ref="K6:K7"/>
    <mergeCell ref="B56:D56"/>
    <mergeCell ref="I56:L56"/>
    <mergeCell ref="O6:P6"/>
    <mergeCell ref="B14:B18"/>
    <mergeCell ref="C14:C18"/>
    <mergeCell ref="D5:D7"/>
    <mergeCell ref="E5:I5"/>
  </mergeCells>
  <phoneticPr fontId="0" type="noConversion"/>
  <pageMargins left="0.23" right="0.28000000000000003" top="0.21" bottom="0.27777777777777779" header="0.2" footer="0.2"/>
  <pageSetup paperSize="9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3 до рішення сесії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</cp:lastModifiedBy>
  <cp:lastPrinted>2018-12-26T06:47:32Z</cp:lastPrinted>
  <dcterms:created xsi:type="dcterms:W3CDTF">2018-05-02T12:01:16Z</dcterms:created>
  <dcterms:modified xsi:type="dcterms:W3CDTF">2019-02-18T09:51:35Z</dcterms:modified>
</cp:coreProperties>
</file>