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6" sheetId="1" r:id="rId1"/>
  </sheets>
  <definedNames>
    <definedName name="_xlnm.Print_Titles" localSheetId="0">'Додаток 6'!$8:$10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I67" i="1"/>
  <c r="J67" i="1"/>
  <c r="G68" i="1"/>
  <c r="H64" i="1"/>
  <c r="I64" i="1"/>
  <c r="J64" i="1"/>
  <c r="H61" i="1"/>
  <c r="I61" i="1"/>
  <c r="J61" i="1"/>
  <c r="G63" i="1"/>
  <c r="H58" i="1"/>
  <c r="I58" i="1"/>
  <c r="J58" i="1"/>
  <c r="G59" i="1"/>
  <c r="H56" i="1"/>
  <c r="I56" i="1"/>
  <c r="J56" i="1"/>
  <c r="H50" i="1"/>
  <c r="I50" i="1"/>
  <c r="J50" i="1"/>
  <c r="G53" i="1"/>
  <c r="G52" i="1"/>
  <c r="G51" i="1"/>
  <c r="H48" i="1"/>
  <c r="I48" i="1"/>
  <c r="J48" i="1"/>
  <c r="G49" i="1"/>
  <c r="G48" i="1" s="1"/>
  <c r="H43" i="1"/>
  <c r="I43" i="1"/>
  <c r="J43" i="1"/>
  <c r="H41" i="1"/>
  <c r="I41" i="1"/>
  <c r="J41" i="1"/>
  <c r="H34" i="1"/>
  <c r="I34" i="1"/>
  <c r="J34" i="1"/>
  <c r="H28" i="1"/>
  <c r="I28" i="1"/>
  <c r="J28" i="1"/>
  <c r="H17" i="1" l="1"/>
  <c r="I17" i="1"/>
  <c r="J17" i="1"/>
  <c r="G26" i="1"/>
  <c r="H13" i="1" l="1"/>
  <c r="H74" i="1" s="1"/>
  <c r="I13" i="1"/>
  <c r="I74" i="1" s="1"/>
  <c r="J13" i="1"/>
  <c r="J74" i="1" s="1"/>
  <c r="G16" i="1"/>
  <c r="G40" i="1" l="1"/>
  <c r="G36" i="1"/>
  <c r="G27" i="1"/>
  <c r="G21" i="1"/>
  <c r="G15" i="1"/>
  <c r="G65" i="1" l="1"/>
  <c r="G54" i="1"/>
  <c r="G55" i="1"/>
  <c r="G50" i="1" l="1"/>
  <c r="G69" i="1"/>
  <c r="G73" i="1"/>
  <c r="G70" i="1"/>
  <c r="G67" i="1" s="1"/>
  <c r="G71" i="1"/>
  <c r="G72" i="1"/>
  <c r="G45" i="1"/>
  <c r="G46" i="1"/>
  <c r="G38" i="1" l="1"/>
  <c r="G39" i="1"/>
  <c r="G23" i="1"/>
  <c r="G24" i="1"/>
  <c r="G25" i="1"/>
  <c r="G20" i="1"/>
  <c r="G19" i="1"/>
  <c r="G60" i="1" l="1"/>
  <c r="G58" i="1" s="1"/>
  <c r="G30" i="1"/>
  <c r="G18" i="1"/>
  <c r="G22" i="1"/>
  <c r="G29" i="1"/>
  <c r="G31" i="1"/>
  <c r="G32" i="1"/>
  <c r="G33" i="1"/>
  <c r="G35" i="1"/>
  <c r="G37" i="1"/>
  <c r="G34" i="1" s="1"/>
  <c r="G42" i="1"/>
  <c r="G41" i="1" s="1"/>
  <c r="G44" i="1"/>
  <c r="G47" i="1"/>
  <c r="G57" i="1"/>
  <c r="G56" i="1" s="1"/>
  <c r="G62" i="1"/>
  <c r="G61" i="1" s="1"/>
  <c r="G66" i="1"/>
  <c r="G64" i="1" s="1"/>
  <c r="G43" i="1" l="1"/>
  <c r="G28" i="1"/>
  <c r="G17" i="1"/>
  <c r="G14" i="1"/>
  <c r="G13" i="1" s="1"/>
  <c r="G74" i="1" s="1"/>
  <c r="J11" i="1" l="1"/>
  <c r="J12" i="1" s="1"/>
  <c r="I11" i="1" l="1"/>
  <c r="I12" i="1" s="1"/>
  <c r="H11" i="1"/>
  <c r="H12" i="1" s="1"/>
  <c r="G11" i="1" l="1"/>
  <c r="G12" i="1" s="1"/>
</calcChain>
</file>

<file path=xl/sharedStrings.xml><?xml version="1.0" encoding="utf-8"?>
<sst xmlns="http://schemas.openxmlformats.org/spreadsheetml/2006/main" count="230" uniqueCount="170">
  <si>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</si>
  <si>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</si>
  <si>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</si>
  <si>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</si>
  <si>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</si>
  <si>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</si>
  <si>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</si>
  <si>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</si>
  <si>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</si>
  <si>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</si>
  <si>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</si>
  <si>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</si>
  <si>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</si>
  <si>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</si>
  <si>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</si>
  <si>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</si>
  <si>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</si>
  <si>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</si>
  <si>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</si>
  <si>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</si>
  <si>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</si>
  <si>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</si>
  <si>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</si>
  <si>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</si>
  <si>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</si>
  <si>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</si>
  <si>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</si>
  <si>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</si>
  <si>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</si>
  <si>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</si>
  <si>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</si>
  <si>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</si>
  <si>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</si>
  <si>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</si>
  <si>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</si>
  <si>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</si>
  <si>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</si>
  <si>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</si>
  <si>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</si>
  <si>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</si>
  <si>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</si>
  <si>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</si>
  <si>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</si>
  <si>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</si>
  <si>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</si>
  <si>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</si>
  <si>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</si>
  <si>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</si>
  <si>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</si>
  <si>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</si>
  <si>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</si>
  <si>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</si>
  <si>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</si>
  <si>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</si>
  <si>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</si>
  <si>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</si>
  <si>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</si>
  <si>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</si>
  <si>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І.М. Чекаленко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</si>
  <si>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</si>
  <si>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</si>
  <si>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</si>
  <si>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</si>
  <si>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</si>
  <si>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</si>
  <si>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</si>
  <si>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</si>
  <si>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</si>
  <si>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</si>
  <si>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</si>
  <si>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</si>
  <si>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</si>
  <si>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</si>
  <si>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</si>
  <si>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</si>
  <si>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</si>
  <si>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</si>
  <si>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</si>
  <si>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</si>
  <si>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</si>
  <si>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</si>
  <si>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</si>
  <si>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</si>
  <si>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</si>
  <si>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</si>
  <si>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</si>
  <si>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</si>
  <si>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</si>
  <si>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</si>
  <si>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</si>
  <si>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</si>
  <si>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</si>
  <si>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</si>
  <si>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</si>
  <si>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</si>
  <si>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</si>
  <si>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</si>
  <si>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</si>
  <si>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</si>
  <si>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</si>
  <si>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</si>
  <si>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</si>
  <si>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</si>
  <si>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</si>
  <si>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</si>
  <si>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Рішення Степанківської сільської ради від 23.12.2019 року № 42-24/VІІ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</si>
  <si>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</si>
  <si>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</si>
  <si>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</si>
  <si>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42-36/VІІ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</si>
  <si>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</si>
  <si>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</si>
  <si>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</si>
  <si>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</si>
  <si>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</si>
  <si>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</si>
  <si>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</si>
  <si>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</si>
  <si>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</si>
  <si>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</si>
  <si>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</si>
  <si>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</si>
  <si>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</si>
  <si>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</si>
  <si>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</si>
  <si>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</si>
  <si>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</si>
  <si>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</si>
  <si>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</si>
  <si>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</si>
  <si>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</si>
  <si>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</si>
  <si>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</si>
  <si>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</si>
  <si>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</si>
  <si>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</si>
  <si>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Програма "Національно-патріотичне виховання дітей та молоді у Степанківській ОТГ" на 2019-2020 роки</t>
  </si>
  <si>
    <t>Рішення Степанківської сільської ради від 22.12.2018 року № 24-21/VІІ</t>
  </si>
  <si>
    <t xml:space="preserve"> Рішення Степанківської сільської ради від 23.12.2019 року № 42-13/VІІ</t>
  </si>
  <si>
    <t>Рішення Степанківської сільської ради від 12.12.2019 року № 41-1/VІІ</t>
  </si>
  <si>
    <t>СІЛЬСЬКЕ, ЛІСОВЕ, РИБНЕ ГОСПОДАРСТВО ТА МИСЛИВСТВО</t>
  </si>
  <si>
    <t>0217130</t>
  </si>
  <si>
    <t>0421</t>
  </si>
  <si>
    <t>Здійснення заходів із землеустрою</t>
  </si>
  <si>
    <t>Програма "Розвиток земельних відносин" на 2020 рік</t>
  </si>
  <si>
    <t>Рішення Степанківської сільської ради від 23.12.2019 року № 42-8/VІІ</t>
  </si>
  <si>
    <t>0443</t>
  </si>
  <si>
    <t>Будівництво освітніх установ та закладів</t>
  </si>
  <si>
    <t>0217321</t>
  </si>
  <si>
    <t>0217324</t>
  </si>
  <si>
    <t>7324</t>
  </si>
  <si>
    <t>Будівництво установ і закладів культури</t>
  </si>
  <si>
    <t>0217330</t>
  </si>
  <si>
    <t>7330</t>
  </si>
  <si>
    <t>Будівництво інших об'єктів комунальної власності</t>
  </si>
  <si>
    <t>0217680</t>
  </si>
  <si>
    <t>7680</t>
  </si>
  <si>
    <t>Членські внески до асоціацій органів місцевого самоврядування</t>
  </si>
  <si>
    <t>Програма "Попередження та ліквідації торф'яних пожеж на території Степанківської сільської ради" на 2020 рік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</si>
  <si>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</si>
  <si>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сільскої ради від 23.12.2019 № 42-17/VІІ</t>
  </si>
  <si>
    <t>Рішення Степанківської сільської ради від 07.02.2018 року № 6-15/VІІ, зі змінами від 22.12.2018 № 24-22/VІІ, від 23.12.2019 № 42-16/VІІ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</si>
  <si>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</si>
  <si>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</si>
  <si>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</si>
  <si>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Рішення Степанківської сільської ради від 23.12.2019 року № 42-25/VІІ, зі змінами від 12.03.2020 № 44-2/VІІ</t>
  </si>
  <si>
    <t>Рішення Степанківської сільської ради від 28.03.2018 року № 8-18/VІІ зі змінами від 22.06.2018 року № 13-9/VІІ, від 03.10.2019 № 38-5/VІІ, від 12.03.2020 № 44-4/VІІ</t>
  </si>
  <si>
    <t>Рішення Степанківської сільської ради від 23.12.2019 року № 42-32/VІІ, зі змінами від 07.02.2020 № 43-20/VІІ, від 12.03.2020 № 44-1/VІІ</t>
  </si>
  <si>
    <t>Рішення Степанківської сільської ради від 23.12.2019 року № 42-34/VІІ, зі змінами від 07.02.2020 № 43-21/VІІ, від 12.03.2020 № 44-3/VІІ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</si>
  <si>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сільскої ради від 12.03.2020 № 44-5/VІІ)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</si>
</sst>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0" fillId="0" borderId="0" xfId="0" applyFont="1"/>
    <xf numFmtId="49" fontId="6" fillId="0" borderId="12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6" fillId="0" borderId="9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71" zoomScaleNormal="100" workbookViewId="0">
      <selection activeCell="C79" sqref="C79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30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23"/>
      <c r="F1" s="72" t="s">
        <v>116</v>
      </c>
      <c r="G1" s="72"/>
      <c r="H1" s="72"/>
      <c r="I1" s="72"/>
      <c r="J1" s="72"/>
    </row>
    <row r="2" spans="1:16" ht="24" customHeight="1" x14ac:dyDescent="0.25">
      <c r="A2" s="1"/>
      <c r="B2" s="1"/>
      <c r="C2" s="1"/>
      <c r="D2" s="1"/>
      <c r="E2" s="23"/>
      <c r="F2" s="73" t="s">
        <v>169</v>
      </c>
      <c r="G2" s="73"/>
      <c r="H2" s="73"/>
      <c r="I2" s="73"/>
      <c r="J2" s="73"/>
      <c r="K2" s="17"/>
      <c r="L2" s="17"/>
      <c r="M2" s="17"/>
      <c r="N2" s="17"/>
      <c r="O2" s="17"/>
      <c r="P2" s="17"/>
    </row>
    <row r="3" spans="1:16" ht="9.75" customHeight="1" x14ac:dyDescent="0.25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6" ht="30.75" customHeight="1" x14ac:dyDescent="0.25">
      <c r="A4" s="77" t="s">
        <v>115</v>
      </c>
      <c r="B4" s="77"/>
      <c r="C4" s="77"/>
      <c r="D4" s="77"/>
      <c r="E4" s="77"/>
      <c r="F4" s="77"/>
      <c r="G4" s="77"/>
      <c r="H4" s="77"/>
      <c r="I4" s="77"/>
      <c r="J4" s="77"/>
    </row>
    <row r="5" spans="1:16" ht="15" customHeight="1" x14ac:dyDescent="0.25">
      <c r="A5" s="78">
        <v>23521000000</v>
      </c>
      <c r="B5" s="78"/>
      <c r="C5" s="36"/>
      <c r="D5" s="36"/>
      <c r="E5" s="36"/>
      <c r="F5" s="36"/>
      <c r="G5" s="36"/>
      <c r="H5" s="36"/>
      <c r="I5" s="36"/>
      <c r="J5" s="36"/>
    </row>
    <row r="6" spans="1:16" ht="9" customHeight="1" x14ac:dyDescent="0.25">
      <c r="A6" s="79" t="s">
        <v>78</v>
      </c>
      <c r="B6" s="79"/>
      <c r="C6" s="36"/>
      <c r="D6" s="36"/>
      <c r="E6" s="36"/>
      <c r="F6" s="36"/>
      <c r="G6" s="36"/>
      <c r="H6" s="36"/>
      <c r="I6" s="36"/>
      <c r="J6" s="36"/>
    </row>
    <row r="7" spans="1:16" ht="15.75" customHeight="1" x14ac:dyDescent="0.25">
      <c r="A7" s="2"/>
      <c r="B7" s="2"/>
      <c r="C7" s="2"/>
      <c r="D7" s="2"/>
      <c r="E7" s="24"/>
      <c r="F7" s="2"/>
      <c r="G7" s="2"/>
      <c r="H7" s="2"/>
      <c r="I7" s="2"/>
      <c r="J7" s="3" t="s">
        <v>0</v>
      </c>
    </row>
    <row r="8" spans="1:16" s="32" customFormat="1" ht="12" x14ac:dyDescent="0.2">
      <c r="A8" s="74" t="s">
        <v>1</v>
      </c>
      <c r="B8" s="74" t="s">
        <v>2</v>
      </c>
      <c r="C8" s="74" t="s">
        <v>3</v>
      </c>
      <c r="D8" s="74" t="s">
        <v>4</v>
      </c>
      <c r="E8" s="76" t="s">
        <v>5</v>
      </c>
      <c r="F8" s="74" t="s">
        <v>6</v>
      </c>
      <c r="G8" s="74" t="s">
        <v>7</v>
      </c>
      <c r="H8" s="74" t="s">
        <v>8</v>
      </c>
      <c r="I8" s="74" t="s">
        <v>9</v>
      </c>
      <c r="J8" s="74"/>
    </row>
    <row r="9" spans="1:16" s="32" customFormat="1" ht="72.75" customHeight="1" x14ac:dyDescent="0.2">
      <c r="A9" s="75"/>
      <c r="B9" s="75"/>
      <c r="C9" s="75"/>
      <c r="D9" s="75"/>
      <c r="E9" s="76"/>
      <c r="F9" s="74"/>
      <c r="G9" s="74"/>
      <c r="H9" s="74"/>
      <c r="I9" s="31" t="s">
        <v>10</v>
      </c>
      <c r="J9" s="31" t="s">
        <v>11</v>
      </c>
    </row>
    <row r="10" spans="1:16" s="32" customFormat="1" ht="14.25" customHeight="1" x14ac:dyDescent="0.2">
      <c r="A10" s="44">
        <v>1</v>
      </c>
      <c r="B10" s="44">
        <v>2</v>
      </c>
      <c r="C10" s="44">
        <v>3</v>
      </c>
      <c r="D10" s="44">
        <v>4</v>
      </c>
      <c r="E10" s="37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</row>
    <row r="11" spans="1:16" ht="27" customHeight="1" x14ac:dyDescent="0.25">
      <c r="A11" s="20" t="s">
        <v>74</v>
      </c>
      <c r="B11" s="5"/>
      <c r="C11" s="5"/>
      <c r="D11" s="5" t="s">
        <v>12</v>
      </c>
      <c r="E11" s="25"/>
      <c r="F11" s="6"/>
      <c r="G11" s="7">
        <f>G74</f>
        <v>51917938</v>
      </c>
      <c r="H11" s="7">
        <f>H74</f>
        <v>46979109</v>
      </c>
      <c r="I11" s="7">
        <f>I74</f>
        <v>4938829</v>
      </c>
      <c r="J11" s="7">
        <f>J74</f>
        <v>3787828</v>
      </c>
    </row>
    <row r="12" spans="1:16" ht="24.75" customHeight="1" x14ac:dyDescent="0.25">
      <c r="A12" s="20" t="s">
        <v>75</v>
      </c>
      <c r="B12" s="5"/>
      <c r="C12" s="5"/>
      <c r="D12" s="5" t="s">
        <v>12</v>
      </c>
      <c r="E12" s="25"/>
      <c r="F12" s="6"/>
      <c r="G12" s="7">
        <f>G11</f>
        <v>51917938</v>
      </c>
      <c r="H12" s="7">
        <f t="shared" ref="H12:J12" si="0">H11</f>
        <v>46979109</v>
      </c>
      <c r="I12" s="7">
        <f t="shared" si="0"/>
        <v>4938829</v>
      </c>
      <c r="J12" s="7">
        <f t="shared" si="0"/>
        <v>3787828</v>
      </c>
    </row>
    <row r="13" spans="1:16" ht="21.75" customHeight="1" x14ac:dyDescent="0.25">
      <c r="A13" s="4"/>
      <c r="B13" s="20" t="s">
        <v>112</v>
      </c>
      <c r="C13" s="4"/>
      <c r="D13" s="5" t="s">
        <v>13</v>
      </c>
      <c r="E13" s="26"/>
      <c r="F13" s="9"/>
      <c r="G13" s="7">
        <f>G14+G15+G16</f>
        <v>8323895</v>
      </c>
      <c r="H13" s="7">
        <f t="shared" ref="H13:J13" si="1">H14+H15+H16</f>
        <v>8223895</v>
      </c>
      <c r="I13" s="7">
        <f t="shared" si="1"/>
        <v>100000</v>
      </c>
      <c r="J13" s="7">
        <f t="shared" si="1"/>
        <v>100000</v>
      </c>
    </row>
    <row r="14" spans="1:16" ht="69" customHeight="1" x14ac:dyDescent="0.25">
      <c r="A14" s="10" t="s">
        <v>14</v>
      </c>
      <c r="B14" s="10" t="s">
        <v>15</v>
      </c>
      <c r="C14" s="10" t="s">
        <v>16</v>
      </c>
      <c r="D14" s="4" t="s">
        <v>17</v>
      </c>
      <c r="E14" s="21" t="s">
        <v>18</v>
      </c>
      <c r="F14" s="4" t="s">
        <v>19</v>
      </c>
      <c r="G14" s="8">
        <f>H14+I14</f>
        <v>7728147</v>
      </c>
      <c r="H14" s="8">
        <v>7728147</v>
      </c>
      <c r="I14" s="8">
        <v>0</v>
      </c>
      <c r="J14" s="8">
        <v>0</v>
      </c>
    </row>
    <row r="15" spans="1:16" ht="67.5" customHeight="1" x14ac:dyDescent="0.25">
      <c r="A15" s="10" t="s">
        <v>14</v>
      </c>
      <c r="B15" s="10" t="s">
        <v>15</v>
      </c>
      <c r="C15" s="10" t="s">
        <v>16</v>
      </c>
      <c r="D15" s="19" t="s">
        <v>17</v>
      </c>
      <c r="E15" s="21" t="s">
        <v>131</v>
      </c>
      <c r="F15" s="19" t="s">
        <v>132</v>
      </c>
      <c r="G15" s="8">
        <f>H15+I15</f>
        <v>220210</v>
      </c>
      <c r="H15" s="8">
        <v>120210</v>
      </c>
      <c r="I15" s="8">
        <v>100000</v>
      </c>
      <c r="J15" s="8">
        <v>100000</v>
      </c>
    </row>
    <row r="16" spans="1:16" ht="48" customHeight="1" x14ac:dyDescent="0.25">
      <c r="A16" s="10" t="s">
        <v>133</v>
      </c>
      <c r="B16" s="10" t="s">
        <v>134</v>
      </c>
      <c r="C16" s="10" t="s">
        <v>16</v>
      </c>
      <c r="D16" s="19" t="s">
        <v>135</v>
      </c>
      <c r="E16" s="21" t="s">
        <v>18</v>
      </c>
      <c r="F16" s="19" t="s">
        <v>19</v>
      </c>
      <c r="G16" s="8">
        <f t="shared" ref="G16" si="2">H16+I16</f>
        <v>375538</v>
      </c>
      <c r="H16" s="8">
        <v>375538</v>
      </c>
      <c r="I16" s="8">
        <v>0</v>
      </c>
      <c r="J16" s="8">
        <v>0</v>
      </c>
    </row>
    <row r="17" spans="1:10" x14ac:dyDescent="0.25">
      <c r="A17" s="4"/>
      <c r="B17" s="5">
        <v>1000</v>
      </c>
      <c r="C17" s="4"/>
      <c r="D17" s="5" t="s">
        <v>20</v>
      </c>
      <c r="E17" s="21"/>
      <c r="F17" s="4"/>
      <c r="G17" s="7">
        <f>G18+G19+G20+G21+G22+G23+G24+G25+G26+G27</f>
        <v>31948738</v>
      </c>
      <c r="H17" s="7">
        <f t="shared" ref="H17:J17" si="3">H18+H19+H20+H21+H22+H23+H24+H25+H26+H27</f>
        <v>28818969</v>
      </c>
      <c r="I17" s="7">
        <f t="shared" si="3"/>
        <v>3129769</v>
      </c>
      <c r="J17" s="7">
        <f t="shared" si="3"/>
        <v>2166828</v>
      </c>
    </row>
    <row r="18" spans="1:10" ht="51.75" customHeight="1" x14ac:dyDescent="0.25">
      <c r="A18" s="80" t="s">
        <v>21</v>
      </c>
      <c r="B18" s="69">
        <v>1010</v>
      </c>
      <c r="C18" s="80" t="s">
        <v>67</v>
      </c>
      <c r="D18" s="69" t="s">
        <v>22</v>
      </c>
      <c r="E18" s="21" t="s">
        <v>23</v>
      </c>
      <c r="F18" s="31" t="s">
        <v>24</v>
      </c>
      <c r="G18" s="8">
        <f t="shared" ref="G18:G73" si="4">H18+I18</f>
        <v>6226448</v>
      </c>
      <c r="H18" s="8">
        <v>6218887</v>
      </c>
      <c r="I18" s="8">
        <v>7561</v>
      </c>
      <c r="J18" s="8">
        <v>7561</v>
      </c>
    </row>
    <row r="19" spans="1:10" ht="42" customHeight="1" x14ac:dyDescent="0.25">
      <c r="A19" s="81"/>
      <c r="B19" s="70"/>
      <c r="C19" s="81"/>
      <c r="D19" s="70"/>
      <c r="E19" s="21" t="s">
        <v>100</v>
      </c>
      <c r="F19" s="19" t="s">
        <v>97</v>
      </c>
      <c r="G19" s="8">
        <f t="shared" si="4"/>
        <v>6400</v>
      </c>
      <c r="H19" s="8">
        <v>6400</v>
      </c>
      <c r="I19" s="8">
        <v>0</v>
      </c>
      <c r="J19" s="8">
        <v>0</v>
      </c>
    </row>
    <row r="20" spans="1:10" ht="43.5" customHeight="1" x14ac:dyDescent="0.25">
      <c r="A20" s="81"/>
      <c r="B20" s="70"/>
      <c r="C20" s="81"/>
      <c r="D20" s="70"/>
      <c r="E20" s="21" t="s">
        <v>98</v>
      </c>
      <c r="F20" s="19" t="s">
        <v>99</v>
      </c>
      <c r="G20" s="8">
        <f t="shared" si="4"/>
        <v>1214302</v>
      </c>
      <c r="H20" s="8">
        <v>607151</v>
      </c>
      <c r="I20" s="8">
        <v>607151</v>
      </c>
      <c r="J20" s="8">
        <v>0</v>
      </c>
    </row>
    <row r="21" spans="1:10" ht="57.75" customHeight="1" x14ac:dyDescent="0.25">
      <c r="A21" s="82"/>
      <c r="B21" s="71"/>
      <c r="C21" s="82"/>
      <c r="D21" s="71"/>
      <c r="E21" s="21" t="s">
        <v>131</v>
      </c>
      <c r="F21" s="19" t="s">
        <v>132</v>
      </c>
      <c r="G21" s="8">
        <f t="shared" si="4"/>
        <v>48900</v>
      </c>
      <c r="H21" s="8">
        <v>10900</v>
      </c>
      <c r="I21" s="8">
        <v>38000</v>
      </c>
      <c r="J21" s="8">
        <v>38000</v>
      </c>
    </row>
    <row r="22" spans="1:10" ht="76.5" customHeight="1" x14ac:dyDescent="0.25">
      <c r="A22" s="80" t="s">
        <v>25</v>
      </c>
      <c r="B22" s="69">
        <v>1020</v>
      </c>
      <c r="C22" s="80" t="s">
        <v>68</v>
      </c>
      <c r="D22" s="69" t="s">
        <v>26</v>
      </c>
      <c r="E22" s="37" t="s">
        <v>101</v>
      </c>
      <c r="F22" s="35" t="s">
        <v>166</v>
      </c>
      <c r="G22" s="8">
        <f t="shared" si="4"/>
        <v>22922171</v>
      </c>
      <c r="H22" s="8">
        <v>20800904</v>
      </c>
      <c r="I22" s="8">
        <v>2121267</v>
      </c>
      <c r="J22" s="8">
        <v>2121267</v>
      </c>
    </row>
    <row r="23" spans="1:10" ht="44.25" customHeight="1" x14ac:dyDescent="0.25">
      <c r="A23" s="81"/>
      <c r="B23" s="70"/>
      <c r="C23" s="81"/>
      <c r="D23" s="70"/>
      <c r="E23" s="37" t="s">
        <v>102</v>
      </c>
      <c r="F23" s="19" t="s">
        <v>103</v>
      </c>
      <c r="G23" s="8">
        <f t="shared" si="4"/>
        <v>3993</v>
      </c>
      <c r="H23" s="8">
        <v>3993</v>
      </c>
      <c r="I23" s="8">
        <v>0</v>
      </c>
      <c r="J23" s="8">
        <v>0</v>
      </c>
    </row>
    <row r="24" spans="1:10" ht="41.25" customHeight="1" x14ac:dyDescent="0.25">
      <c r="A24" s="81"/>
      <c r="B24" s="70"/>
      <c r="C24" s="81"/>
      <c r="D24" s="70"/>
      <c r="E24" s="21" t="s">
        <v>100</v>
      </c>
      <c r="F24" s="19" t="s">
        <v>97</v>
      </c>
      <c r="G24" s="8">
        <f t="shared" si="4"/>
        <v>172440</v>
      </c>
      <c r="H24" s="8">
        <v>172440</v>
      </c>
      <c r="I24" s="8">
        <v>0</v>
      </c>
      <c r="J24" s="8">
        <v>0</v>
      </c>
    </row>
    <row r="25" spans="1:10" ht="43.5" customHeight="1" x14ac:dyDescent="0.25">
      <c r="A25" s="81"/>
      <c r="B25" s="70"/>
      <c r="C25" s="81"/>
      <c r="D25" s="70"/>
      <c r="E25" s="21" t="s">
        <v>98</v>
      </c>
      <c r="F25" s="19" t="s">
        <v>99</v>
      </c>
      <c r="G25" s="8">
        <f t="shared" si="4"/>
        <v>1277484</v>
      </c>
      <c r="H25" s="8">
        <v>921694</v>
      </c>
      <c r="I25" s="8">
        <v>355790</v>
      </c>
      <c r="J25" s="8">
        <v>0</v>
      </c>
    </row>
    <row r="26" spans="1:10" ht="55.5" customHeight="1" x14ac:dyDescent="0.25">
      <c r="A26" s="81"/>
      <c r="B26" s="70"/>
      <c r="C26" s="81"/>
      <c r="D26" s="70"/>
      <c r="E26" s="21" t="s">
        <v>136</v>
      </c>
      <c r="F26" s="19" t="s">
        <v>137</v>
      </c>
      <c r="G26" s="8">
        <f t="shared" si="4"/>
        <v>25000</v>
      </c>
      <c r="H26" s="8">
        <v>25000</v>
      </c>
      <c r="I26" s="8">
        <v>0</v>
      </c>
      <c r="J26" s="8">
        <v>0</v>
      </c>
    </row>
    <row r="27" spans="1:10" ht="54.75" customHeight="1" x14ac:dyDescent="0.25">
      <c r="A27" s="82"/>
      <c r="B27" s="71"/>
      <c r="C27" s="82"/>
      <c r="D27" s="71"/>
      <c r="E27" s="21" t="s">
        <v>131</v>
      </c>
      <c r="F27" s="19" t="s">
        <v>132</v>
      </c>
      <c r="G27" s="8">
        <f t="shared" si="4"/>
        <v>51600</v>
      </c>
      <c r="H27" s="8">
        <v>51600</v>
      </c>
      <c r="I27" s="8">
        <v>0</v>
      </c>
      <c r="J27" s="8">
        <v>0</v>
      </c>
    </row>
    <row r="28" spans="1:10" ht="33.75" customHeight="1" x14ac:dyDescent="0.25">
      <c r="A28" s="4"/>
      <c r="B28" s="5">
        <v>3000</v>
      </c>
      <c r="C28" s="4"/>
      <c r="D28" s="5" t="s">
        <v>27</v>
      </c>
      <c r="E28" s="22"/>
      <c r="F28" s="11"/>
      <c r="G28" s="7">
        <f>G29+G30+G31+G32+G33</f>
        <v>630855</v>
      </c>
      <c r="H28" s="7">
        <f t="shared" ref="H28:J28" si="5">H29+H30+H31+H32+H33</f>
        <v>630855</v>
      </c>
      <c r="I28" s="7">
        <f t="shared" si="5"/>
        <v>0</v>
      </c>
      <c r="J28" s="7">
        <f t="shared" si="5"/>
        <v>0</v>
      </c>
    </row>
    <row r="29" spans="1:10" ht="42" customHeight="1" x14ac:dyDescent="0.25">
      <c r="A29" s="10" t="s">
        <v>60</v>
      </c>
      <c r="B29" s="18">
        <v>3032</v>
      </c>
      <c r="C29" s="16">
        <v>1070</v>
      </c>
      <c r="D29" s="16" t="s">
        <v>79</v>
      </c>
      <c r="E29" s="21" t="s">
        <v>80</v>
      </c>
      <c r="F29" s="16" t="s">
        <v>104</v>
      </c>
      <c r="G29" s="8">
        <f t="shared" si="4"/>
        <v>20680</v>
      </c>
      <c r="H29" s="8">
        <v>20680</v>
      </c>
      <c r="I29" s="8">
        <v>0</v>
      </c>
      <c r="J29" s="8">
        <v>0</v>
      </c>
    </row>
    <row r="30" spans="1:10" ht="93.75" customHeight="1" x14ac:dyDescent="0.25">
      <c r="A30" s="10" t="s">
        <v>81</v>
      </c>
      <c r="B30" s="19">
        <v>3035</v>
      </c>
      <c r="C30" s="19">
        <v>1070</v>
      </c>
      <c r="D30" s="19" t="s">
        <v>82</v>
      </c>
      <c r="E30" s="21" t="s">
        <v>114</v>
      </c>
      <c r="F30" s="19" t="s">
        <v>139</v>
      </c>
      <c r="G30" s="8">
        <f t="shared" si="4"/>
        <v>200000</v>
      </c>
      <c r="H30" s="8">
        <v>200000</v>
      </c>
      <c r="I30" s="8">
        <v>0</v>
      </c>
      <c r="J30" s="8">
        <v>0</v>
      </c>
    </row>
    <row r="31" spans="1:10" ht="84" customHeight="1" x14ac:dyDescent="0.25">
      <c r="A31" s="10" t="s">
        <v>59</v>
      </c>
      <c r="B31" s="18">
        <v>3160</v>
      </c>
      <c r="C31" s="16">
        <v>1010</v>
      </c>
      <c r="D31" s="16" t="s">
        <v>61</v>
      </c>
      <c r="E31" s="21" t="s">
        <v>80</v>
      </c>
      <c r="F31" s="19" t="s">
        <v>104</v>
      </c>
      <c r="G31" s="8">
        <f t="shared" si="4"/>
        <v>60100</v>
      </c>
      <c r="H31" s="8">
        <v>60100</v>
      </c>
      <c r="I31" s="8">
        <v>0</v>
      </c>
      <c r="J31" s="8">
        <v>0</v>
      </c>
    </row>
    <row r="32" spans="1:10" ht="56.25" customHeight="1" x14ac:dyDescent="0.25">
      <c r="A32" s="10" t="s">
        <v>28</v>
      </c>
      <c r="B32" s="4">
        <v>3210</v>
      </c>
      <c r="C32" s="4">
        <v>1050</v>
      </c>
      <c r="D32" s="4" t="s">
        <v>29</v>
      </c>
      <c r="E32" s="21" t="s">
        <v>83</v>
      </c>
      <c r="F32" s="19" t="s">
        <v>105</v>
      </c>
      <c r="G32" s="8">
        <f t="shared" si="4"/>
        <v>34575</v>
      </c>
      <c r="H32" s="8">
        <v>34575</v>
      </c>
      <c r="I32" s="8">
        <v>0</v>
      </c>
      <c r="J32" s="8">
        <v>0</v>
      </c>
    </row>
    <row r="33" spans="1:12" ht="52.5" customHeight="1" x14ac:dyDescent="0.25">
      <c r="A33" s="10" t="s">
        <v>30</v>
      </c>
      <c r="B33" s="4">
        <v>3242</v>
      </c>
      <c r="C33" s="4">
        <v>1090</v>
      </c>
      <c r="D33" s="4" t="s">
        <v>31</v>
      </c>
      <c r="E33" s="21" t="s">
        <v>80</v>
      </c>
      <c r="F33" s="19" t="s">
        <v>138</v>
      </c>
      <c r="G33" s="8">
        <f t="shared" si="4"/>
        <v>315500</v>
      </c>
      <c r="H33" s="8">
        <v>315500</v>
      </c>
      <c r="I33" s="8">
        <v>0</v>
      </c>
      <c r="J33" s="8">
        <v>0</v>
      </c>
    </row>
    <row r="34" spans="1:12" ht="24" customHeight="1" x14ac:dyDescent="0.25">
      <c r="A34" s="4"/>
      <c r="B34" s="5">
        <v>4000</v>
      </c>
      <c r="C34" s="4"/>
      <c r="D34" s="5" t="s">
        <v>32</v>
      </c>
      <c r="E34" s="21"/>
      <c r="F34" s="4"/>
      <c r="G34" s="7">
        <f>G35+G36+G37+G38+G39+G40</f>
        <v>2116804</v>
      </c>
      <c r="H34" s="7">
        <f t="shared" ref="H34:J34" si="6">H35+H36+H37+H38+H39+H40</f>
        <v>2094044</v>
      </c>
      <c r="I34" s="7">
        <f t="shared" si="6"/>
        <v>22760</v>
      </c>
      <c r="J34" s="7">
        <f t="shared" si="6"/>
        <v>8000</v>
      </c>
    </row>
    <row r="35" spans="1:12" ht="54" customHeight="1" x14ac:dyDescent="0.25">
      <c r="A35" s="80" t="s">
        <v>33</v>
      </c>
      <c r="B35" s="69">
        <v>4030</v>
      </c>
      <c r="C35" s="80" t="s">
        <v>69</v>
      </c>
      <c r="D35" s="69" t="s">
        <v>34</v>
      </c>
      <c r="E35" s="21" t="s">
        <v>35</v>
      </c>
      <c r="F35" s="4" t="s">
        <v>111</v>
      </c>
      <c r="G35" s="8">
        <f t="shared" si="4"/>
        <v>351125</v>
      </c>
      <c r="H35" s="8">
        <v>351125</v>
      </c>
      <c r="I35" s="8">
        <v>0</v>
      </c>
      <c r="J35" s="8">
        <v>0</v>
      </c>
    </row>
    <row r="36" spans="1:12" ht="58.5" customHeight="1" x14ac:dyDescent="0.25">
      <c r="A36" s="82"/>
      <c r="B36" s="71"/>
      <c r="C36" s="82"/>
      <c r="D36" s="71"/>
      <c r="E36" s="21" t="s">
        <v>131</v>
      </c>
      <c r="F36" s="19" t="s">
        <v>132</v>
      </c>
      <c r="G36" s="8">
        <f t="shared" si="4"/>
        <v>12000</v>
      </c>
      <c r="H36" s="8">
        <v>12000</v>
      </c>
      <c r="I36" s="8">
        <v>0</v>
      </c>
      <c r="J36" s="8">
        <v>0</v>
      </c>
    </row>
    <row r="37" spans="1:12" ht="59.25" customHeight="1" x14ac:dyDescent="0.25">
      <c r="A37" s="80" t="s">
        <v>36</v>
      </c>
      <c r="B37" s="69">
        <v>4060</v>
      </c>
      <c r="C37" s="80" t="s">
        <v>70</v>
      </c>
      <c r="D37" s="69" t="s">
        <v>37</v>
      </c>
      <c r="E37" s="21" t="s">
        <v>35</v>
      </c>
      <c r="F37" s="19" t="s">
        <v>111</v>
      </c>
      <c r="G37" s="8">
        <f t="shared" si="4"/>
        <v>1643579</v>
      </c>
      <c r="H37" s="8">
        <v>1628819</v>
      </c>
      <c r="I37" s="8">
        <v>14760</v>
      </c>
      <c r="J37" s="8">
        <v>0</v>
      </c>
    </row>
    <row r="38" spans="1:12" ht="72.75" customHeight="1" x14ac:dyDescent="0.25">
      <c r="A38" s="81"/>
      <c r="B38" s="70"/>
      <c r="C38" s="81"/>
      <c r="D38" s="70"/>
      <c r="E38" s="21" t="s">
        <v>108</v>
      </c>
      <c r="F38" s="19" t="s">
        <v>106</v>
      </c>
      <c r="G38" s="8">
        <f t="shared" si="4"/>
        <v>22000</v>
      </c>
      <c r="H38" s="8">
        <v>14000</v>
      </c>
      <c r="I38" s="8">
        <v>8000</v>
      </c>
      <c r="J38" s="8">
        <v>8000</v>
      </c>
    </row>
    <row r="39" spans="1:12" ht="66" customHeight="1" x14ac:dyDescent="0.25">
      <c r="A39" s="81"/>
      <c r="B39" s="70"/>
      <c r="C39" s="81"/>
      <c r="D39" s="70"/>
      <c r="E39" s="21" t="s">
        <v>107</v>
      </c>
      <c r="F39" s="19" t="s">
        <v>167</v>
      </c>
      <c r="G39" s="8">
        <f t="shared" si="4"/>
        <v>80000</v>
      </c>
      <c r="H39" s="8">
        <v>80000</v>
      </c>
      <c r="I39" s="8">
        <v>0</v>
      </c>
      <c r="J39" s="8">
        <v>0</v>
      </c>
    </row>
    <row r="40" spans="1:12" ht="60" customHeight="1" x14ac:dyDescent="0.25">
      <c r="A40" s="82"/>
      <c r="B40" s="71"/>
      <c r="C40" s="82"/>
      <c r="D40" s="71"/>
      <c r="E40" s="21" t="s">
        <v>131</v>
      </c>
      <c r="F40" s="19" t="s">
        <v>132</v>
      </c>
      <c r="G40" s="8">
        <f t="shared" si="4"/>
        <v>8100</v>
      </c>
      <c r="H40" s="8">
        <v>8100</v>
      </c>
      <c r="I40" s="8">
        <v>0</v>
      </c>
      <c r="J40" s="8">
        <v>0</v>
      </c>
    </row>
    <row r="41" spans="1:12" ht="20.25" customHeight="1" x14ac:dyDescent="0.25">
      <c r="A41" s="4"/>
      <c r="B41" s="5">
        <v>5000</v>
      </c>
      <c r="C41" s="4"/>
      <c r="D41" s="5" t="s">
        <v>38</v>
      </c>
      <c r="E41" s="21"/>
      <c r="F41" s="4"/>
      <c r="G41" s="7">
        <f>G42</f>
        <v>40800</v>
      </c>
      <c r="H41" s="7">
        <f t="shared" ref="H41:J41" si="7">H42</f>
        <v>40800</v>
      </c>
      <c r="I41" s="7">
        <f t="shared" si="7"/>
        <v>0</v>
      </c>
      <c r="J41" s="7">
        <f t="shared" si="7"/>
        <v>0</v>
      </c>
    </row>
    <row r="42" spans="1:12" ht="62.25" customHeight="1" x14ac:dyDescent="0.25">
      <c r="A42" s="10" t="s">
        <v>39</v>
      </c>
      <c r="B42" s="4">
        <v>5061</v>
      </c>
      <c r="C42" s="10" t="s">
        <v>71</v>
      </c>
      <c r="D42" s="4" t="s">
        <v>40</v>
      </c>
      <c r="E42" s="21" t="s">
        <v>77</v>
      </c>
      <c r="F42" s="4" t="s">
        <v>41</v>
      </c>
      <c r="G42" s="8">
        <f t="shared" si="4"/>
        <v>40800</v>
      </c>
      <c r="H42" s="8">
        <v>40800</v>
      </c>
      <c r="I42" s="8">
        <v>0</v>
      </c>
      <c r="J42" s="8">
        <v>0</v>
      </c>
    </row>
    <row r="43" spans="1:12" ht="29.25" customHeight="1" x14ac:dyDescent="0.25">
      <c r="A43" s="4"/>
      <c r="B43" s="5">
        <v>6000</v>
      </c>
      <c r="C43" s="4"/>
      <c r="D43" s="5" t="s">
        <v>42</v>
      </c>
      <c r="E43" s="21"/>
      <c r="F43" s="4"/>
      <c r="G43" s="7">
        <f>G44+G45+G46+G47</f>
        <v>1867506</v>
      </c>
      <c r="H43" s="7">
        <f t="shared" ref="H43:J43" si="8">H44+H45+H46+H47</f>
        <v>1793266</v>
      </c>
      <c r="I43" s="7">
        <f t="shared" si="8"/>
        <v>74240</v>
      </c>
      <c r="J43" s="7">
        <f t="shared" si="8"/>
        <v>68000</v>
      </c>
    </row>
    <row r="44" spans="1:12" ht="48" customHeight="1" x14ac:dyDescent="0.25">
      <c r="A44" s="80" t="s">
        <v>43</v>
      </c>
      <c r="B44" s="69">
        <v>6030</v>
      </c>
      <c r="C44" s="80" t="s">
        <v>64</v>
      </c>
      <c r="D44" s="69" t="s">
        <v>44</v>
      </c>
      <c r="E44" s="21" t="s">
        <v>84</v>
      </c>
      <c r="F44" s="19" t="s">
        <v>113</v>
      </c>
      <c r="G44" s="8">
        <f t="shared" si="4"/>
        <v>1237238</v>
      </c>
      <c r="H44" s="8">
        <v>1237238</v>
      </c>
      <c r="I44" s="8">
        <v>0</v>
      </c>
      <c r="J44" s="8">
        <v>0</v>
      </c>
      <c r="L44" s="38"/>
    </row>
    <row r="45" spans="1:12" ht="68.25" customHeight="1" x14ac:dyDescent="0.25">
      <c r="A45" s="81"/>
      <c r="B45" s="70"/>
      <c r="C45" s="81"/>
      <c r="D45" s="70"/>
      <c r="E45" s="21" t="s">
        <v>108</v>
      </c>
      <c r="F45" s="19" t="s">
        <v>106</v>
      </c>
      <c r="G45" s="8">
        <f t="shared" si="4"/>
        <v>73000</v>
      </c>
      <c r="H45" s="8">
        <v>5000</v>
      </c>
      <c r="I45" s="8">
        <v>68000</v>
      </c>
      <c r="J45" s="8">
        <v>68000</v>
      </c>
    </row>
    <row r="46" spans="1:12" ht="69.75" customHeight="1" x14ac:dyDescent="0.25">
      <c r="A46" s="82"/>
      <c r="B46" s="71"/>
      <c r="C46" s="82"/>
      <c r="D46" s="71"/>
      <c r="E46" s="21" t="s">
        <v>107</v>
      </c>
      <c r="F46" s="19" t="s">
        <v>167</v>
      </c>
      <c r="G46" s="8">
        <f t="shared" si="4"/>
        <v>190000</v>
      </c>
      <c r="H46" s="8">
        <v>190000</v>
      </c>
      <c r="I46" s="8">
        <v>0</v>
      </c>
      <c r="J46" s="8">
        <v>0</v>
      </c>
    </row>
    <row r="47" spans="1:12" ht="69" customHeight="1" x14ac:dyDescent="0.25">
      <c r="A47" s="10" t="s">
        <v>45</v>
      </c>
      <c r="B47" s="4">
        <v>6060</v>
      </c>
      <c r="C47" s="10" t="s">
        <v>65</v>
      </c>
      <c r="D47" s="4" t="s">
        <v>46</v>
      </c>
      <c r="E47" s="21" t="s">
        <v>85</v>
      </c>
      <c r="F47" s="19" t="s">
        <v>168</v>
      </c>
      <c r="G47" s="8">
        <f t="shared" si="4"/>
        <v>367268</v>
      </c>
      <c r="H47" s="8">
        <v>361028</v>
      </c>
      <c r="I47" s="8">
        <v>6240</v>
      </c>
      <c r="J47" s="8">
        <v>0</v>
      </c>
    </row>
    <row r="48" spans="1:12" s="34" customFormat="1" ht="33.75" customHeight="1" x14ac:dyDescent="0.25">
      <c r="A48" s="20"/>
      <c r="B48" s="5">
        <v>7100</v>
      </c>
      <c r="C48" s="20"/>
      <c r="D48" s="5" t="s">
        <v>140</v>
      </c>
      <c r="E48" s="53"/>
      <c r="F48" s="5"/>
      <c r="G48" s="7">
        <f>G49</f>
        <v>68000</v>
      </c>
      <c r="H48" s="7">
        <f t="shared" ref="H48:J48" si="9">H49</f>
        <v>68000</v>
      </c>
      <c r="I48" s="7">
        <f t="shared" si="9"/>
        <v>0</v>
      </c>
      <c r="J48" s="7">
        <f t="shared" si="9"/>
        <v>0</v>
      </c>
    </row>
    <row r="49" spans="1:10" ht="46.5" customHeight="1" x14ac:dyDescent="0.25">
      <c r="A49" s="10" t="s">
        <v>141</v>
      </c>
      <c r="B49" s="19">
        <v>7130</v>
      </c>
      <c r="C49" s="10" t="s">
        <v>142</v>
      </c>
      <c r="D49" s="19" t="s">
        <v>143</v>
      </c>
      <c r="E49" s="41" t="s">
        <v>144</v>
      </c>
      <c r="F49" s="19" t="s">
        <v>145</v>
      </c>
      <c r="G49" s="8">
        <f>H49+I49</f>
        <v>68000</v>
      </c>
      <c r="H49" s="8">
        <v>68000</v>
      </c>
      <c r="I49" s="8">
        <v>0</v>
      </c>
      <c r="J49" s="8">
        <v>0</v>
      </c>
    </row>
    <row r="50" spans="1:10" ht="30" customHeight="1" x14ac:dyDescent="0.25">
      <c r="A50" s="49" t="s">
        <v>62</v>
      </c>
      <c r="B50" s="49" t="s">
        <v>117</v>
      </c>
      <c r="C50" s="49" t="s">
        <v>62</v>
      </c>
      <c r="D50" s="49" t="s">
        <v>118</v>
      </c>
      <c r="E50" s="50"/>
      <c r="F50" s="48"/>
      <c r="G50" s="51">
        <f>G51+G52+G53+G54+G55</f>
        <v>1828000</v>
      </c>
      <c r="H50" s="51">
        <f t="shared" ref="H50:J50" si="10">H51+H52+H53+H54+H55</f>
        <v>418000</v>
      </c>
      <c r="I50" s="51">
        <f t="shared" si="10"/>
        <v>1410000</v>
      </c>
      <c r="J50" s="51">
        <f t="shared" si="10"/>
        <v>1410000</v>
      </c>
    </row>
    <row r="51" spans="1:10" s="56" customFormat="1" ht="78.75" customHeight="1" x14ac:dyDescent="0.25">
      <c r="A51" s="40" t="s">
        <v>148</v>
      </c>
      <c r="B51" s="54">
        <v>7321</v>
      </c>
      <c r="C51" s="57" t="s">
        <v>146</v>
      </c>
      <c r="D51" s="54" t="s">
        <v>147</v>
      </c>
      <c r="E51" s="27" t="s">
        <v>107</v>
      </c>
      <c r="F51" s="19" t="s">
        <v>167</v>
      </c>
      <c r="G51" s="58">
        <f>H51+I51</f>
        <v>55000</v>
      </c>
      <c r="H51" s="59">
        <v>0</v>
      </c>
      <c r="I51" s="59">
        <v>55000</v>
      </c>
      <c r="J51" s="59">
        <v>55000</v>
      </c>
    </row>
    <row r="52" spans="1:10" s="56" customFormat="1" ht="72" customHeight="1" x14ac:dyDescent="0.25">
      <c r="A52" s="60" t="s">
        <v>149</v>
      </c>
      <c r="B52" s="60" t="s">
        <v>150</v>
      </c>
      <c r="C52" s="60" t="s">
        <v>146</v>
      </c>
      <c r="D52" s="60" t="s">
        <v>151</v>
      </c>
      <c r="E52" s="41" t="s">
        <v>107</v>
      </c>
      <c r="F52" s="19" t="s">
        <v>167</v>
      </c>
      <c r="G52" s="8">
        <f>H52+I52</f>
        <v>310000</v>
      </c>
      <c r="H52" s="8">
        <v>0</v>
      </c>
      <c r="I52" s="8">
        <v>310000</v>
      </c>
      <c r="J52" s="8">
        <v>310000</v>
      </c>
    </row>
    <row r="53" spans="1:10" s="56" customFormat="1" ht="75.75" customHeight="1" x14ac:dyDescent="0.25">
      <c r="A53" s="60" t="s">
        <v>152</v>
      </c>
      <c r="B53" s="60" t="s">
        <v>153</v>
      </c>
      <c r="C53" s="60" t="s">
        <v>146</v>
      </c>
      <c r="D53" s="60" t="s">
        <v>154</v>
      </c>
      <c r="E53" s="41" t="s">
        <v>107</v>
      </c>
      <c r="F53" s="19" t="s">
        <v>167</v>
      </c>
      <c r="G53" s="8">
        <f>H53+I53</f>
        <v>85000</v>
      </c>
      <c r="H53" s="52">
        <v>0</v>
      </c>
      <c r="I53" s="52">
        <v>85000</v>
      </c>
      <c r="J53" s="52">
        <v>85000</v>
      </c>
    </row>
    <row r="54" spans="1:10" ht="69.75" customHeight="1" x14ac:dyDescent="0.25">
      <c r="A54" s="54" t="s">
        <v>123</v>
      </c>
      <c r="B54" s="54" t="s">
        <v>124</v>
      </c>
      <c r="C54" s="54" t="s">
        <v>63</v>
      </c>
      <c r="D54" s="54" t="s">
        <v>125</v>
      </c>
      <c r="E54" s="50" t="s">
        <v>107</v>
      </c>
      <c r="F54" s="19" t="s">
        <v>167</v>
      </c>
      <c r="G54" s="52">
        <f>H54+I54</f>
        <v>935000</v>
      </c>
      <c r="H54" s="52">
        <v>0</v>
      </c>
      <c r="I54" s="52">
        <v>935000</v>
      </c>
      <c r="J54" s="52">
        <v>935000</v>
      </c>
    </row>
    <row r="55" spans="1:10" ht="151.5" customHeight="1" x14ac:dyDescent="0.25">
      <c r="A55" s="40" t="s">
        <v>119</v>
      </c>
      <c r="B55" s="39">
        <v>7370</v>
      </c>
      <c r="C55" s="40" t="s">
        <v>63</v>
      </c>
      <c r="D55" s="39" t="s">
        <v>120</v>
      </c>
      <c r="E55" s="27" t="s">
        <v>122</v>
      </c>
      <c r="F55" s="41" t="s">
        <v>121</v>
      </c>
      <c r="G55" s="8">
        <f>H55+I55</f>
        <v>443000</v>
      </c>
      <c r="H55" s="8">
        <v>418000</v>
      </c>
      <c r="I55" s="8">
        <v>25000</v>
      </c>
      <c r="J55" s="8">
        <v>25000</v>
      </c>
    </row>
    <row r="56" spans="1:10" ht="40.5" customHeight="1" x14ac:dyDescent="0.25">
      <c r="A56" s="4"/>
      <c r="B56" s="5">
        <v>7400</v>
      </c>
      <c r="C56" s="4"/>
      <c r="D56" s="5" t="s">
        <v>47</v>
      </c>
      <c r="E56" s="21"/>
      <c r="F56" s="4"/>
      <c r="G56" s="7">
        <f>G57</f>
        <v>400000</v>
      </c>
      <c r="H56" s="7">
        <f t="shared" ref="H56:J56" si="11">H57</f>
        <v>400000</v>
      </c>
      <c r="I56" s="7">
        <f t="shared" si="11"/>
        <v>0</v>
      </c>
      <c r="J56" s="7">
        <f t="shared" si="11"/>
        <v>0</v>
      </c>
    </row>
    <row r="57" spans="1:10" ht="96.75" customHeight="1" x14ac:dyDescent="0.25">
      <c r="A57" s="10" t="s">
        <v>48</v>
      </c>
      <c r="B57" s="4">
        <v>7461</v>
      </c>
      <c r="C57" s="10" t="s">
        <v>72</v>
      </c>
      <c r="D57" s="4" t="s">
        <v>49</v>
      </c>
      <c r="E57" s="21" t="s">
        <v>86</v>
      </c>
      <c r="F57" s="19" t="s">
        <v>165</v>
      </c>
      <c r="G57" s="8">
        <f t="shared" si="4"/>
        <v>400000</v>
      </c>
      <c r="H57" s="8">
        <v>400000</v>
      </c>
      <c r="I57" s="8">
        <v>0</v>
      </c>
      <c r="J57" s="8">
        <v>0</v>
      </c>
    </row>
    <row r="58" spans="1:10" s="34" customFormat="1" ht="46.5" customHeight="1" x14ac:dyDescent="0.25">
      <c r="A58" s="20"/>
      <c r="B58" s="5">
        <v>7600</v>
      </c>
      <c r="C58" s="20"/>
      <c r="D58" s="5" t="s">
        <v>76</v>
      </c>
      <c r="E58" s="33"/>
      <c r="F58" s="5"/>
      <c r="G58" s="7">
        <f>G59+G60</f>
        <v>70000</v>
      </c>
      <c r="H58" s="7">
        <f t="shared" ref="H58:J58" si="12">H59+H60</f>
        <v>6000</v>
      </c>
      <c r="I58" s="7">
        <f t="shared" si="12"/>
        <v>64000</v>
      </c>
      <c r="J58" s="7">
        <f t="shared" si="12"/>
        <v>0</v>
      </c>
    </row>
    <row r="59" spans="1:10" s="56" customFormat="1" ht="63" customHeight="1" x14ac:dyDescent="0.25">
      <c r="A59" s="10" t="s">
        <v>155</v>
      </c>
      <c r="B59" s="10" t="s">
        <v>156</v>
      </c>
      <c r="C59" s="10" t="s">
        <v>63</v>
      </c>
      <c r="D59" s="10" t="s">
        <v>157</v>
      </c>
      <c r="E59" s="50" t="s">
        <v>107</v>
      </c>
      <c r="F59" s="19" t="s">
        <v>167</v>
      </c>
      <c r="G59" s="8">
        <f t="shared" si="4"/>
        <v>6000</v>
      </c>
      <c r="H59" s="8">
        <v>6000</v>
      </c>
      <c r="I59" s="8">
        <v>0</v>
      </c>
      <c r="J59" s="8">
        <v>0</v>
      </c>
    </row>
    <row r="60" spans="1:10" ht="99.75" customHeight="1" x14ac:dyDescent="0.25">
      <c r="A60" s="46" t="s">
        <v>87</v>
      </c>
      <c r="B60" s="48">
        <v>7691</v>
      </c>
      <c r="C60" s="46" t="s">
        <v>63</v>
      </c>
      <c r="D60" s="61" t="s">
        <v>88</v>
      </c>
      <c r="E60" s="62" t="s">
        <v>89</v>
      </c>
      <c r="F60" s="19" t="s">
        <v>109</v>
      </c>
      <c r="G60" s="8">
        <f t="shared" si="4"/>
        <v>64000</v>
      </c>
      <c r="H60" s="8">
        <v>0</v>
      </c>
      <c r="I60" s="8">
        <v>64000</v>
      </c>
      <c r="J60" s="8">
        <v>0</v>
      </c>
    </row>
    <row r="61" spans="1:10" ht="63" customHeight="1" x14ac:dyDescent="0.25">
      <c r="A61" s="4"/>
      <c r="B61" s="5">
        <v>8100</v>
      </c>
      <c r="C61" s="4"/>
      <c r="D61" s="5" t="s">
        <v>50</v>
      </c>
      <c r="E61" s="21"/>
      <c r="F61" s="4"/>
      <c r="G61" s="7">
        <f>G62+G63</f>
        <v>2042855</v>
      </c>
      <c r="H61" s="7">
        <f t="shared" ref="H61:J61" si="13">H62+H63</f>
        <v>2007855</v>
      </c>
      <c r="I61" s="7">
        <f t="shared" si="13"/>
        <v>35000</v>
      </c>
      <c r="J61" s="7">
        <f t="shared" si="13"/>
        <v>35000</v>
      </c>
    </row>
    <row r="62" spans="1:10" ht="64.5" customHeight="1" x14ac:dyDescent="0.25">
      <c r="A62" s="80" t="s">
        <v>51</v>
      </c>
      <c r="B62" s="69">
        <v>8130</v>
      </c>
      <c r="C62" s="80" t="s">
        <v>73</v>
      </c>
      <c r="D62" s="69" t="s">
        <v>52</v>
      </c>
      <c r="E62" s="21" t="s">
        <v>159</v>
      </c>
      <c r="F62" s="4" t="s">
        <v>161</v>
      </c>
      <c r="G62" s="8">
        <f t="shared" si="4"/>
        <v>2007855</v>
      </c>
      <c r="H62" s="8">
        <v>2007855</v>
      </c>
      <c r="I62" s="8">
        <v>0</v>
      </c>
      <c r="J62" s="8">
        <v>0</v>
      </c>
    </row>
    <row r="63" spans="1:10" ht="63.75" customHeight="1" x14ac:dyDescent="0.25">
      <c r="A63" s="82"/>
      <c r="B63" s="71"/>
      <c r="C63" s="82"/>
      <c r="D63" s="71"/>
      <c r="E63" s="21" t="s">
        <v>158</v>
      </c>
      <c r="F63" s="19" t="s">
        <v>160</v>
      </c>
      <c r="G63" s="8">
        <f t="shared" si="4"/>
        <v>35000</v>
      </c>
      <c r="H63" s="8">
        <v>0</v>
      </c>
      <c r="I63" s="8">
        <v>35000</v>
      </c>
      <c r="J63" s="8">
        <v>35000</v>
      </c>
    </row>
    <row r="64" spans="1:10" ht="33.75" customHeight="1" x14ac:dyDescent="0.25">
      <c r="A64" s="4"/>
      <c r="B64" s="5">
        <v>8300</v>
      </c>
      <c r="C64" s="4"/>
      <c r="D64" s="5" t="s">
        <v>53</v>
      </c>
      <c r="E64" s="21"/>
      <c r="F64" s="4"/>
      <c r="G64" s="7">
        <f>G65+G66</f>
        <v>103060</v>
      </c>
      <c r="H64" s="7">
        <f t="shared" ref="H64:J64" si="14">H65+H66</f>
        <v>0</v>
      </c>
      <c r="I64" s="7">
        <f t="shared" si="14"/>
        <v>103060</v>
      </c>
      <c r="J64" s="7">
        <f t="shared" si="14"/>
        <v>0</v>
      </c>
    </row>
    <row r="65" spans="1:12" ht="57.75" customHeight="1" x14ac:dyDescent="0.25">
      <c r="A65" s="10" t="s">
        <v>126</v>
      </c>
      <c r="B65" s="19">
        <v>8311</v>
      </c>
      <c r="C65" s="10" t="s">
        <v>127</v>
      </c>
      <c r="D65" s="19" t="s">
        <v>128</v>
      </c>
      <c r="E65" s="37" t="s">
        <v>129</v>
      </c>
      <c r="F65" s="19" t="s">
        <v>130</v>
      </c>
      <c r="G65" s="8">
        <f t="shared" si="4"/>
        <v>80000</v>
      </c>
      <c r="H65" s="8">
        <v>0</v>
      </c>
      <c r="I65" s="8">
        <v>80000</v>
      </c>
      <c r="J65" s="8">
        <v>0</v>
      </c>
    </row>
    <row r="66" spans="1:12" ht="41.25" customHeight="1" x14ac:dyDescent="0.25">
      <c r="A66" s="10" t="s">
        <v>54</v>
      </c>
      <c r="B66" s="4">
        <v>8312</v>
      </c>
      <c r="C66" s="10" t="s">
        <v>66</v>
      </c>
      <c r="D66" s="4" t="s">
        <v>55</v>
      </c>
      <c r="E66" s="37" t="s">
        <v>90</v>
      </c>
      <c r="F66" s="19" t="s">
        <v>110</v>
      </c>
      <c r="G66" s="8">
        <f t="shared" si="4"/>
        <v>23060</v>
      </c>
      <c r="H66" s="8">
        <v>0</v>
      </c>
      <c r="I66" s="8">
        <v>23060</v>
      </c>
      <c r="J66" s="8">
        <v>0</v>
      </c>
    </row>
    <row r="67" spans="1:12" s="64" customFormat="1" ht="63" customHeight="1" x14ac:dyDescent="0.2">
      <c r="A67" s="55" t="s">
        <v>62</v>
      </c>
      <c r="B67" s="55" t="s">
        <v>92</v>
      </c>
      <c r="C67" s="55" t="s">
        <v>62</v>
      </c>
      <c r="D67" s="65" t="s">
        <v>93</v>
      </c>
      <c r="E67" s="27"/>
      <c r="F67" s="47"/>
      <c r="G67" s="63">
        <f>G68+G69+G70+G71+G72+G73</f>
        <v>2477425</v>
      </c>
      <c r="H67" s="63">
        <f t="shared" ref="H67:J67" si="15">H68+H69+H70+H71+H72+H73</f>
        <v>2477425</v>
      </c>
      <c r="I67" s="63">
        <f t="shared" si="15"/>
        <v>0</v>
      </c>
      <c r="J67" s="63">
        <f t="shared" si="15"/>
        <v>0</v>
      </c>
    </row>
    <row r="68" spans="1:12" s="64" customFormat="1" ht="96.75" customHeight="1" x14ac:dyDescent="0.2">
      <c r="A68" s="60" t="s">
        <v>162</v>
      </c>
      <c r="B68" s="60" t="s">
        <v>163</v>
      </c>
      <c r="C68" s="60" t="s">
        <v>91</v>
      </c>
      <c r="D68" s="60" t="s">
        <v>164</v>
      </c>
      <c r="E68" s="21" t="s">
        <v>86</v>
      </c>
      <c r="F68" s="19" t="s">
        <v>165</v>
      </c>
      <c r="G68" s="8">
        <f>H68+I68</f>
        <v>400000</v>
      </c>
      <c r="H68" s="8">
        <v>400000</v>
      </c>
      <c r="I68" s="8">
        <v>0</v>
      </c>
      <c r="J68" s="8">
        <v>0</v>
      </c>
    </row>
    <row r="69" spans="1:12" ht="41.25" customHeight="1" x14ac:dyDescent="0.25">
      <c r="A69" s="83" t="s">
        <v>94</v>
      </c>
      <c r="B69" s="83" t="s">
        <v>95</v>
      </c>
      <c r="C69" s="83" t="s">
        <v>91</v>
      </c>
      <c r="D69" s="83" t="s">
        <v>96</v>
      </c>
      <c r="E69" s="21" t="s">
        <v>80</v>
      </c>
      <c r="F69" s="19" t="s">
        <v>104</v>
      </c>
      <c r="G69" s="8">
        <f t="shared" si="4"/>
        <v>598347</v>
      </c>
      <c r="H69" s="8">
        <v>598347</v>
      </c>
      <c r="I69" s="8">
        <v>0</v>
      </c>
      <c r="J69" s="8">
        <v>0</v>
      </c>
    </row>
    <row r="70" spans="1:12" ht="75" customHeight="1" x14ac:dyDescent="0.25">
      <c r="A70" s="83"/>
      <c r="B70" s="83"/>
      <c r="C70" s="83"/>
      <c r="D70" s="83"/>
      <c r="E70" s="21" t="s">
        <v>85</v>
      </c>
      <c r="F70" s="19" t="s">
        <v>168</v>
      </c>
      <c r="G70" s="8">
        <f t="shared" si="4"/>
        <v>836950</v>
      </c>
      <c r="H70" s="8">
        <v>836950</v>
      </c>
      <c r="I70" s="8">
        <v>0</v>
      </c>
      <c r="J70" s="8">
        <v>0</v>
      </c>
    </row>
    <row r="71" spans="1:12" ht="42.75" customHeight="1" x14ac:dyDescent="0.25">
      <c r="A71" s="83"/>
      <c r="B71" s="83"/>
      <c r="C71" s="83"/>
      <c r="D71" s="83"/>
      <c r="E71" s="21" t="s">
        <v>77</v>
      </c>
      <c r="F71" s="19" t="s">
        <v>41</v>
      </c>
      <c r="G71" s="8">
        <f t="shared" si="4"/>
        <v>103848</v>
      </c>
      <c r="H71" s="8">
        <v>103848</v>
      </c>
      <c r="I71" s="8">
        <v>0</v>
      </c>
      <c r="J71" s="8">
        <v>0</v>
      </c>
    </row>
    <row r="72" spans="1:12" ht="51.75" customHeight="1" x14ac:dyDescent="0.25">
      <c r="A72" s="83"/>
      <c r="B72" s="83"/>
      <c r="C72" s="83"/>
      <c r="D72" s="83"/>
      <c r="E72" s="21" t="s">
        <v>35</v>
      </c>
      <c r="F72" s="42" t="s">
        <v>111</v>
      </c>
      <c r="G72" s="8">
        <f t="shared" si="4"/>
        <v>371400</v>
      </c>
      <c r="H72" s="8">
        <v>371400</v>
      </c>
      <c r="I72" s="8">
        <v>0</v>
      </c>
      <c r="J72" s="8">
        <v>0</v>
      </c>
      <c r="L72" s="38"/>
    </row>
    <row r="73" spans="1:12" ht="64.5" customHeight="1" x14ac:dyDescent="0.25">
      <c r="A73" s="83"/>
      <c r="B73" s="83"/>
      <c r="C73" s="83"/>
      <c r="D73" s="83"/>
      <c r="E73" s="37" t="s">
        <v>101</v>
      </c>
      <c r="F73" s="45" t="s">
        <v>166</v>
      </c>
      <c r="G73" s="8">
        <f t="shared" si="4"/>
        <v>166880</v>
      </c>
      <c r="H73" s="8">
        <v>166880</v>
      </c>
      <c r="I73" s="8">
        <v>0</v>
      </c>
      <c r="J73" s="8">
        <v>0</v>
      </c>
    </row>
    <row r="74" spans="1:12" x14ac:dyDescent="0.25">
      <c r="A74" s="12"/>
      <c r="B74" s="12"/>
      <c r="C74" s="12"/>
      <c r="D74" s="12" t="s">
        <v>56</v>
      </c>
      <c r="E74" s="28"/>
      <c r="F74" s="12"/>
      <c r="G74" s="13">
        <f>G13+G17+G28+G34+G41+G43+G48+G50+G56+G58+G61+G64+G67</f>
        <v>51917938</v>
      </c>
      <c r="H74" s="13">
        <f t="shared" ref="H74:J74" si="16">H13+H17+H28+H34+H41+H43+H48+H50+H56+H58+H61+H64+H67</f>
        <v>46979109</v>
      </c>
      <c r="I74" s="13">
        <f t="shared" si="16"/>
        <v>4938829</v>
      </c>
      <c r="J74" s="13">
        <f t="shared" si="16"/>
        <v>3787828</v>
      </c>
    </row>
    <row r="75" spans="1:12" x14ac:dyDescent="0.25">
      <c r="A75" s="66"/>
      <c r="B75" s="66"/>
      <c r="C75" s="66"/>
      <c r="D75" s="66"/>
      <c r="E75" s="67"/>
      <c r="F75" s="66"/>
      <c r="G75" s="68"/>
      <c r="H75" s="68"/>
      <c r="I75" s="68"/>
      <c r="J75" s="68"/>
    </row>
    <row r="76" spans="1:12" x14ac:dyDescent="0.25">
      <c r="A76" s="66"/>
      <c r="B76" s="66"/>
      <c r="C76" s="66"/>
      <c r="D76" s="66"/>
      <c r="E76" s="67"/>
      <c r="F76" s="66"/>
      <c r="G76" s="68"/>
      <c r="H76" s="68"/>
      <c r="I76" s="68"/>
      <c r="J76" s="68"/>
    </row>
    <row r="77" spans="1:12" x14ac:dyDescent="0.25">
      <c r="A77" s="1"/>
      <c r="B77" s="1"/>
      <c r="C77" s="1"/>
      <c r="D77" s="1"/>
      <c r="E77" s="23"/>
      <c r="F77" s="1"/>
      <c r="G77" s="1"/>
      <c r="H77" s="1"/>
      <c r="I77" s="1"/>
      <c r="J77" s="1"/>
    </row>
    <row r="78" spans="1:12" ht="18.75" x14ac:dyDescent="0.3">
      <c r="A78" s="14" t="s">
        <v>57</v>
      </c>
      <c r="B78" s="14"/>
      <c r="C78" s="14"/>
      <c r="D78" s="15"/>
      <c r="E78" s="29" t="s">
        <v>58</v>
      </c>
      <c r="F78" s="1"/>
      <c r="G78" s="1"/>
      <c r="H78" s="1"/>
      <c r="I78" s="1"/>
      <c r="J78" s="1"/>
    </row>
    <row r="79" spans="1:12" x14ac:dyDescent="0.25">
      <c r="A79" s="1"/>
      <c r="B79" s="1"/>
      <c r="C79" s="1"/>
      <c r="D79" s="1"/>
      <c r="E79" s="23"/>
      <c r="F79" s="1"/>
      <c r="G79" s="1"/>
      <c r="H79" s="1"/>
      <c r="I79" s="1"/>
      <c r="J79" s="1"/>
    </row>
  </sheetData>
  <mergeCells count="42">
    <mergeCell ref="A35:A36"/>
    <mergeCell ref="B35:B36"/>
    <mergeCell ref="C35:C36"/>
    <mergeCell ref="D35:D36"/>
    <mergeCell ref="B8:B9"/>
    <mergeCell ref="C8:C9"/>
    <mergeCell ref="D44:D46"/>
    <mergeCell ref="A69:A73"/>
    <mergeCell ref="B69:B73"/>
    <mergeCell ref="C69:C73"/>
    <mergeCell ref="D69:D73"/>
    <mergeCell ref="A62:A63"/>
    <mergeCell ref="B62:B63"/>
    <mergeCell ref="C62:C63"/>
    <mergeCell ref="D62:D63"/>
    <mergeCell ref="D37:D40"/>
    <mergeCell ref="A22:A27"/>
    <mergeCell ref="B22:B27"/>
    <mergeCell ref="C22:C27"/>
    <mergeCell ref="D22:D27"/>
    <mergeCell ref="A44:A46"/>
    <mergeCell ref="B44:B46"/>
    <mergeCell ref="C44:C46"/>
    <mergeCell ref="A37:A40"/>
    <mergeCell ref="B37:B40"/>
    <mergeCell ref="C37:C40"/>
    <mergeCell ref="D18:D21"/>
    <mergeCell ref="F1:J1"/>
    <mergeCell ref="F2:J2"/>
    <mergeCell ref="H8:H9"/>
    <mergeCell ref="I8:J8"/>
    <mergeCell ref="D8:D9"/>
    <mergeCell ref="E8:E9"/>
    <mergeCell ref="F8:F9"/>
    <mergeCell ref="G8:G9"/>
    <mergeCell ref="A4:J4"/>
    <mergeCell ref="A5:B5"/>
    <mergeCell ref="A6:B6"/>
    <mergeCell ref="A18:A21"/>
    <mergeCell ref="B18:B21"/>
    <mergeCell ref="C18:C21"/>
    <mergeCell ref="A8:A9"/>
  </mergeCells>
  <pageMargins left="0.39370078740157483" right="0.39370078740157483" top="0.6692913385826772" bottom="0.669291338582677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6</vt:lpstr>
      <vt:lpstr>'Додаток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2020-03-16T16:35:11Z</dcterms:modified>
</cp:coreProperties>
</file>