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Додаток 5" sheetId="1" r:id="rId1"/>
  </sheets>
  <definedNames>
    <definedName name="_xlnm.Print_Titles" localSheetId="0">'Додаток 5'!$9:$11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J12" i="1"/>
  <c r="I13" i="1"/>
  <c r="J13" i="1"/>
  <c r="H61" i="1"/>
  <c r="I61" i="1"/>
  <c r="H60" i="1"/>
  <c r="I60" i="1"/>
  <c r="J60" i="1"/>
  <c r="G60" i="1"/>
  <c r="G61" i="1"/>
  <c r="H14" i="1"/>
  <c r="I14" i="1"/>
  <c r="J14" i="1"/>
  <c r="G14" i="1"/>
  <c r="H56" i="1"/>
  <c r="I56" i="1"/>
  <c r="J56" i="1"/>
  <c r="G56" i="1"/>
  <c r="G58" i="1"/>
  <c r="G59" i="1"/>
  <c r="G57" i="1"/>
  <c r="G44" i="1"/>
  <c r="G43" i="1" s="1"/>
  <c r="H43" i="1"/>
  <c r="I43" i="1"/>
  <c r="J43" i="1"/>
  <c r="H30" i="1"/>
  <c r="I30" i="1"/>
  <c r="J30" i="1"/>
  <c r="G36" i="1"/>
  <c r="G35" i="1"/>
  <c r="G33" i="1"/>
  <c r="G32" i="1"/>
  <c r="G29" i="1"/>
  <c r="G28" i="1"/>
  <c r="H27" i="1"/>
  <c r="I27" i="1"/>
  <c r="J27" i="1"/>
  <c r="H16" i="1"/>
  <c r="I16" i="1"/>
  <c r="J16" i="1"/>
  <c r="G24" i="1"/>
  <c r="G25" i="1"/>
  <c r="G26" i="1"/>
  <c r="G27" i="1" l="1"/>
  <c r="H62" i="1"/>
  <c r="I62" i="1"/>
  <c r="J62" i="1"/>
  <c r="J61" i="1" l="1"/>
  <c r="G63" i="1"/>
  <c r="G62" i="1" s="1"/>
  <c r="H54" i="1" l="1"/>
  <c r="I54" i="1"/>
  <c r="J54" i="1"/>
  <c r="H52" i="1"/>
  <c r="H13" i="1" s="1"/>
  <c r="H12" i="1" s="1"/>
  <c r="I52" i="1"/>
  <c r="J52" i="1"/>
  <c r="H45" i="1"/>
  <c r="I45" i="1"/>
  <c r="J45" i="1"/>
  <c r="H38" i="1"/>
  <c r="I38" i="1"/>
  <c r="J38" i="1"/>
  <c r="G40" i="1"/>
  <c r="H49" i="1" l="1"/>
  <c r="H64" i="1" s="1"/>
  <c r="I49" i="1"/>
  <c r="I64" i="1" s="1"/>
  <c r="J49" i="1"/>
  <c r="J64" i="1" s="1"/>
  <c r="G50" i="1"/>
  <c r="G15" i="1" l="1"/>
  <c r="G47" i="1" l="1"/>
  <c r="G42" i="1" l="1"/>
  <c r="G21" i="1"/>
  <c r="G22" i="1"/>
  <c r="G23" i="1"/>
  <c r="G19" i="1"/>
  <c r="G18" i="1"/>
  <c r="G51" i="1" l="1"/>
  <c r="G49" i="1" s="1"/>
  <c r="G17" i="1"/>
  <c r="G20" i="1"/>
  <c r="G31" i="1"/>
  <c r="G34" i="1"/>
  <c r="G37" i="1"/>
  <c r="G39" i="1"/>
  <c r="G41" i="1"/>
  <c r="G46" i="1"/>
  <c r="G48" i="1"/>
  <c r="G53" i="1"/>
  <c r="G52" i="1" s="1"/>
  <c r="G55" i="1"/>
  <c r="G54" i="1" s="1"/>
  <c r="G30" i="1" l="1"/>
  <c r="G16" i="1"/>
  <c r="G45" i="1"/>
  <c r="G38" i="1"/>
  <c r="G13" i="1" l="1"/>
  <c r="G12" i="1" s="1"/>
  <c r="G64" i="1"/>
</calcChain>
</file>

<file path=xl/sharedStrings.xml><?xml version="1.0" encoding="utf-8"?>
<sst xmlns="http://schemas.openxmlformats.org/spreadsheetml/2006/main" count="191" uniqueCount="138">
  <si>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</si>
  <si>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</si>
  <si>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</si>
  <si>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</si>
  <si>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</si>
  <si>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</si>
  <si>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</si>
  <si>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</si>
  <si>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</si>
  <si>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</si>
  <si>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</si>
  <si>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</si>
  <si>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</si>
  <si>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</si>
  <si>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0111</t>
  </si>
  <si>
    <t>ОСВІТА</t>
  </si>
  <si>
    <t>0211010</t>
  </si>
  <si>
    <t>Надання дошкільної освіти</t>
  </si>
  <si>
    <t>СОЦІАЛЬНИЙ ЗАХИСТ ТА СОЦІАЛЬНЕ ЗАБЕЗПЕЧЕННЯ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</si>
  <si>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</si>
  <si>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</si>
  <si>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</si>
  <si>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</si>
  <si>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</si>
  <si>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0214060</t>
  </si>
  <si>
    <t>Забезпечення діяльності палаців i будинків культури, клубів, центрів дозвілля та iнших клубних закладів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</si>
  <si>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</si>
  <si>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</si>
  <si>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</si>
  <si>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</si>
  <si>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</si>
  <si>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</si>
  <si>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</si>
  <si>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</si>
  <si>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</si>
  <si>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</si>
  <si>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</si>
  <si>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</si>
  <si>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</si>
  <si>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</si>
  <si>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</si>
  <si>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</si>
  <si>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</si>
  <si>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</si>
  <si>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</si>
  <si>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</si>
  <si>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</si>
  <si>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</si>
  <si>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</si>
  <si>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</si>
  <si>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</si>
  <si>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0320</t>
  </si>
  <si>
    <t>0200000</t>
  </si>
  <si>
    <t>0210000</t>
  </si>
  <si>
    <t>ІНШІ ПРОГРАМИ ТА ЗАХОДИ, ПОВ'ЯЗАНІ З ЕКОНОМІЧНОЮ ДІЯЛЬНІСТЮ</t>
  </si>
  <si>
    <t>(код бюджету)</t>
  </si>
  <si>
    <t>Надання пільг окремим категоріям громадян з оплати послуг зв'язку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</si>
  <si>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</si>
  <si>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</si>
  <si>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0180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</si>
  <si>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</si>
  <si>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</si>
  <si>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</si>
  <si>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</si>
  <si>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0100</t>
  </si>
  <si>
    <t>0210160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</si>
  <si>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</si>
  <si>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</si>
  <si>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Ігор ЧЕКАЛЕНКО</t>
  </si>
  <si>
    <t>Додаток № 5</t>
  </si>
  <si>
    <t>"Про бюджет Степанківської сільської територіальної громади на 2021 рік"</t>
  </si>
  <si>
    <t>Розподіл витрат бюджету Степанківської сільської територіальної громади на реалізацію місцевих/регіональних програм у 2021 році</t>
  </si>
  <si>
    <t>7622</t>
  </si>
  <si>
    <t>0470</t>
  </si>
  <si>
    <t>Реалізація програм і заходів в галузі туризму та курортів</t>
  </si>
  <si>
    <t>Фінансовий відділ  Степанківської сільської ради</t>
  </si>
  <si>
    <t>Фінансовий відділ Степанківської сільської ради</t>
  </si>
  <si>
    <t>3700000</t>
  </si>
  <si>
    <t>3710000</t>
  </si>
  <si>
    <t>0217622</t>
  </si>
  <si>
    <t>Програма "Підтримки і розвитку місцевого самоврядування" на 2021 рік</t>
  </si>
  <si>
    <t>Програма "Розвиток дошкільної освіти" на 2021 рік</t>
  </si>
  <si>
    <t>Програма "Про пільгове перевезення учнів та педагогіних працівників" на 2021 рік</t>
  </si>
  <si>
    <t>Програма "Організація харчування в закладах освіти" на 2021 рік</t>
  </si>
  <si>
    <t>0211021</t>
  </si>
  <si>
    <t>Надання загальної середньої освіти закладами загальної середньої освіти</t>
  </si>
  <si>
    <t>Програма "Розвиток загальної середньої освіти" на 2021 рік</t>
  </si>
  <si>
    <t>Програма "Обдаровані діти" на 2021 рік</t>
  </si>
  <si>
    <t>0211031</t>
  </si>
  <si>
    <t>0211160</t>
  </si>
  <si>
    <t>0990</t>
  </si>
  <si>
    <t>Забезпечення діяльності центрів професійного розвитку педагогічних працівників</t>
  </si>
  <si>
    <t>0211200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</si>
  <si>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</si>
  <si>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ЗДОРОВ'Я</t>
  </si>
  <si>
    <t>0212144</t>
  </si>
  <si>
    <t>0763</t>
  </si>
  <si>
    <t>Централізовані заходи з лікування хворих на цукровий та нецукровий діабет</t>
  </si>
  <si>
    <t>0212152</t>
  </si>
  <si>
    <t>Інші програми та заходи у сфері охорони здоров’я</t>
  </si>
  <si>
    <t>Програма "Підтримки діяльності закладів охорони здоров'я" на 2021 рік</t>
  </si>
  <si>
    <t>Програма "Соціальний захист та допомоги" на 2021 рік</t>
  </si>
  <si>
    <t>0213050</t>
  </si>
  <si>
    <t>Пільгове медичне обслуговування осіб, які постраждали внаслідок Чорнобильської катастрофи</t>
  </si>
  <si>
    <t>0213090</t>
  </si>
  <si>
    <t>Видатки на поховання учасників бойових дій та осіб з інвалідністю внаслідок війни</t>
  </si>
  <si>
    <t>0213171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</si>
  <si>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</si>
  <si>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</si>
  <si>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Забезпечення діяльності інших закладів у сфері соціального захисту і соціального забезпечення</t>
  </si>
  <si>
    <t>Програма "Розвиток культури" на 2021 рік</t>
  </si>
  <si>
    <t>ФІЗИЧНА КУЛЬТУРА І СПОРТ</t>
  </si>
  <si>
    <t>0215061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</si>
  <si>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</si>
  <si>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</si>
  <si>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"Розвиток фізичної культури і спорту" на 2021 рік</t>
  </si>
  <si>
    <t>Програма "Благоустрій" на 2021 рік</t>
  </si>
  <si>
    <t>Програма "Охорона навколишнього природного середовища" на 2021 рік</t>
  </si>
  <si>
    <t>0219770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</si>
  <si>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</si>
  <si>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</si>
  <si>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Рішення Степанківської сільської ради від 21.12.2020 року № 02-30/VІІІ</t>
  </si>
  <si>
    <t>Рішення Степанківської сільської ради від 21.12.2020 року № 02-27/VІІІ</t>
  </si>
  <si>
    <t>Рішення Степанківської сільської ради від 21.12.2020 року № 02-06/VІІІ</t>
  </si>
  <si>
    <t>Рішення Степанківської сільської ради від 21.12.2020 року № 02-04/VІІІ</t>
  </si>
  <si>
    <t>Рішення Степанківської сільської ради від 21.12.2020 року № 02-01/VІІІ</t>
  </si>
  <si>
    <t>Рішення Степанківської сільської ради від 21.12.2020 року № 02-05/VІІІ</t>
  </si>
  <si>
    <t>Рішення Степанківської сільської ради від 21.12.2020 року № 02-03/VІІІ</t>
  </si>
  <si>
    <t>Рішення Степанківської сільської ради від 21.12.2020 року № 02-41/VІІІ</t>
  </si>
  <si>
    <t>Рішення Степанківської сільської ради від 21.12.2020 року № 02-16/VІІІ</t>
  </si>
  <si>
    <t>Рішення Степанківської сільської ради від 21.12.2020 року № 02-13/VІІІ</t>
  </si>
  <si>
    <t>Рішення Степанківської сільської ради від 21.12.2020 року № 02-12/VІІІ</t>
  </si>
  <si>
    <t>Рішення Степанківської сільської ради від 21.12.2020 року № 02-31/VІІІ</t>
  </si>
  <si>
    <t>Рішення Степанківської сільської ради від 21.12.2020 року № 02-19/VІІІ</t>
  </si>
  <si>
    <t xml:space="preserve">Рішення Степанківської сільської ради від 23.12.2020 року № 02-08/VІІІ </t>
  </si>
  <si>
    <t>до рішення сільської  ради від 23.12.2020 № 02-15/VIII</t>
  </si>
  <si>
    <t>Програма «Громадський бюджет (бюджет участі) в Степанківській сільській територіальній громаді на 2021-2022 роки»</t>
  </si>
  <si>
    <t>Програма "Забезпечення пожежної, техногенної безпеки, цивільного захисту та заходи із запобігання та ліквідації надзвичайних ситуацій"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</si>
</sst>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/>
    <xf numFmtId="0" fontId="18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7" zoomScaleNormal="100" workbookViewId="0">
      <selection activeCell="E64" sqref="E64"/>
    </sheetView>
  </sheetViews>
  <sheetFormatPr defaultRowHeight="15" x14ac:dyDescent="0.25"/>
  <cols>
    <col min="1" max="1" width="11.85546875" customWidth="1"/>
    <col min="2" max="2" width="11.5703125" customWidth="1"/>
    <col min="3" max="3" width="12.85546875" customWidth="1"/>
    <col min="4" max="4" width="34.42578125" customWidth="1"/>
    <col min="5" max="5" width="29" style="22" customWidth="1"/>
    <col min="6" max="6" width="24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19"/>
      <c r="F1" s="88" t="s">
        <v>69</v>
      </c>
      <c r="G1" s="88"/>
      <c r="H1" s="88"/>
      <c r="I1" s="88"/>
      <c r="J1" s="88"/>
    </row>
    <row r="2" spans="1:16" ht="13.5" customHeight="1" x14ac:dyDescent="0.25">
      <c r="A2" s="1"/>
      <c r="B2" s="1"/>
      <c r="C2" s="1"/>
      <c r="D2" s="1"/>
      <c r="E2" s="19"/>
      <c r="F2" s="81" t="s">
        <v>135</v>
      </c>
      <c r="G2" s="81"/>
      <c r="H2" s="81"/>
      <c r="I2" s="81"/>
      <c r="J2" s="81"/>
      <c r="K2" s="15"/>
      <c r="L2" s="15"/>
      <c r="M2" s="15"/>
      <c r="N2" s="15"/>
      <c r="O2" s="15"/>
      <c r="P2" s="15"/>
    </row>
    <row r="3" spans="1:16" ht="15" customHeight="1" x14ac:dyDescent="0.25">
      <c r="A3" s="1"/>
      <c r="B3" s="1"/>
      <c r="C3" s="1"/>
      <c r="D3" s="1"/>
      <c r="E3" s="19"/>
      <c r="F3" s="73" t="s">
        <v>70</v>
      </c>
      <c r="G3" s="73"/>
      <c r="H3" s="73"/>
      <c r="I3" s="73"/>
      <c r="J3" s="73"/>
      <c r="K3" s="15"/>
      <c r="L3" s="15"/>
      <c r="M3" s="15"/>
      <c r="N3" s="15"/>
      <c r="O3" s="15"/>
      <c r="P3" s="15"/>
    </row>
    <row r="4" spans="1:16" ht="5.25" customHeight="1" x14ac:dyDescent="0.25">
      <c r="A4" s="1"/>
      <c r="B4" s="1"/>
      <c r="C4" s="1"/>
      <c r="D4" s="1"/>
      <c r="E4" s="19"/>
      <c r="F4" s="1"/>
      <c r="G4" s="1"/>
      <c r="H4" s="1"/>
      <c r="I4" s="1"/>
      <c r="J4" s="1"/>
    </row>
    <row r="5" spans="1:16" ht="21.75" customHeight="1" x14ac:dyDescent="0.25">
      <c r="A5" s="83" t="s">
        <v>71</v>
      </c>
      <c r="B5" s="83"/>
      <c r="C5" s="83"/>
      <c r="D5" s="83"/>
      <c r="E5" s="83"/>
      <c r="F5" s="83"/>
      <c r="G5" s="83"/>
      <c r="H5" s="83"/>
      <c r="I5" s="83"/>
      <c r="J5" s="83"/>
    </row>
    <row r="6" spans="1:16" ht="12" customHeight="1" x14ac:dyDescent="0.25">
      <c r="A6" s="84">
        <v>23521000000</v>
      </c>
      <c r="B6" s="84"/>
      <c r="C6" s="25"/>
      <c r="D6" s="25"/>
      <c r="E6" s="25"/>
      <c r="F6" s="25"/>
      <c r="G6" s="25"/>
      <c r="H6" s="25"/>
      <c r="I6" s="25"/>
      <c r="J6" s="25"/>
    </row>
    <row r="7" spans="1:16" ht="9" customHeight="1" x14ac:dyDescent="0.25">
      <c r="A7" s="85" t="s">
        <v>55</v>
      </c>
      <c r="B7" s="85"/>
      <c r="C7" s="25"/>
      <c r="D7" s="25"/>
      <c r="E7" s="25"/>
      <c r="F7" s="25"/>
      <c r="G7" s="25"/>
      <c r="H7" s="25"/>
      <c r="I7" s="25"/>
      <c r="J7" s="25"/>
    </row>
    <row r="8" spans="1:16" ht="15.75" customHeight="1" x14ac:dyDescent="0.25">
      <c r="A8" s="2"/>
      <c r="B8" s="2"/>
      <c r="C8" s="2"/>
      <c r="D8" s="2"/>
      <c r="E8" s="20"/>
      <c r="F8" s="2"/>
      <c r="G8" s="2"/>
      <c r="H8" s="2"/>
      <c r="I8" s="2"/>
      <c r="J8" s="3" t="s">
        <v>0</v>
      </c>
    </row>
    <row r="9" spans="1:16" s="23" customFormat="1" ht="12" x14ac:dyDescent="0.2">
      <c r="A9" s="71" t="s">
        <v>1</v>
      </c>
      <c r="B9" s="71" t="s">
        <v>2</v>
      </c>
      <c r="C9" s="71" t="s">
        <v>3</v>
      </c>
      <c r="D9" s="71" t="s">
        <v>4</v>
      </c>
      <c r="E9" s="82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/>
    </row>
    <row r="10" spans="1:16" s="23" customFormat="1" ht="63.75" customHeight="1" x14ac:dyDescent="0.2">
      <c r="A10" s="72"/>
      <c r="B10" s="72"/>
      <c r="C10" s="72"/>
      <c r="D10" s="72"/>
      <c r="E10" s="82"/>
      <c r="F10" s="71"/>
      <c r="G10" s="71"/>
      <c r="H10" s="71"/>
      <c r="I10" s="31" t="s">
        <v>10</v>
      </c>
      <c r="J10" s="31" t="s">
        <v>11</v>
      </c>
    </row>
    <row r="11" spans="1:16" s="23" customFormat="1" ht="14.25" customHeight="1" x14ac:dyDescent="0.2">
      <c r="A11" s="30">
        <v>1</v>
      </c>
      <c r="B11" s="30">
        <v>2</v>
      </c>
      <c r="C11" s="30">
        <v>3</v>
      </c>
      <c r="D11" s="30">
        <v>4</v>
      </c>
      <c r="E11" s="26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</row>
    <row r="12" spans="1:16" ht="27" customHeight="1" x14ac:dyDescent="0.25">
      <c r="A12" s="36" t="s">
        <v>52</v>
      </c>
      <c r="B12" s="4"/>
      <c r="C12" s="4"/>
      <c r="D12" s="35" t="s">
        <v>12</v>
      </c>
      <c r="E12" s="41"/>
      <c r="F12" s="5"/>
      <c r="G12" s="6">
        <f>G13</f>
        <v>58433482</v>
      </c>
      <c r="H12" s="6">
        <f t="shared" ref="H12:J12" si="0">H13</f>
        <v>56737279</v>
      </c>
      <c r="I12" s="6">
        <f t="shared" si="0"/>
        <v>1696203</v>
      </c>
      <c r="J12" s="6">
        <f t="shared" si="0"/>
        <v>36000</v>
      </c>
    </row>
    <row r="13" spans="1:16" ht="24.75" customHeight="1" x14ac:dyDescent="0.25">
      <c r="A13" s="36" t="s">
        <v>53</v>
      </c>
      <c r="B13" s="4"/>
      <c r="C13" s="4"/>
      <c r="D13" s="35" t="s">
        <v>12</v>
      </c>
      <c r="E13" s="41"/>
      <c r="F13" s="5"/>
      <c r="G13" s="6">
        <f>G14+G16+G27+G30+G38+G43+G45+G49+G52+G54+G56</f>
        <v>58433482</v>
      </c>
      <c r="H13" s="6">
        <f t="shared" ref="H13:J13" si="1">H14+H16+H27+H30+H38+H43+H45+H49+H52+H54+H56</f>
        <v>56737279</v>
      </c>
      <c r="I13" s="6">
        <f t="shared" si="1"/>
        <v>1696203</v>
      </c>
      <c r="J13" s="6">
        <f t="shared" si="1"/>
        <v>36000</v>
      </c>
    </row>
    <row r="14" spans="1:16" ht="15.75" customHeight="1" x14ac:dyDescent="0.25">
      <c r="A14" s="37"/>
      <c r="B14" s="17" t="s">
        <v>64</v>
      </c>
      <c r="C14" s="16"/>
      <c r="D14" s="4" t="s">
        <v>13</v>
      </c>
      <c r="E14" s="42"/>
      <c r="F14" s="8"/>
      <c r="G14" s="6">
        <f>G15</f>
        <v>8641980</v>
      </c>
      <c r="H14" s="6">
        <f t="shared" ref="H14:J14" si="2">H15</f>
        <v>8641980</v>
      </c>
      <c r="I14" s="6">
        <f t="shared" si="2"/>
        <v>0</v>
      </c>
      <c r="J14" s="6">
        <f t="shared" si="2"/>
        <v>0</v>
      </c>
    </row>
    <row r="15" spans="1:16" ht="56.45" customHeight="1" x14ac:dyDescent="0.25">
      <c r="A15" s="38" t="s">
        <v>65</v>
      </c>
      <c r="B15" s="9" t="s">
        <v>66</v>
      </c>
      <c r="C15" s="9" t="s">
        <v>14</v>
      </c>
      <c r="D15" s="16" t="s">
        <v>67</v>
      </c>
      <c r="E15" s="28" t="s">
        <v>80</v>
      </c>
      <c r="F15" s="48" t="s">
        <v>122</v>
      </c>
      <c r="G15" s="7">
        <f t="shared" ref="G15" si="3">H15+I15</f>
        <v>8641980</v>
      </c>
      <c r="H15" s="7">
        <v>8641980</v>
      </c>
      <c r="I15" s="7">
        <v>0</v>
      </c>
      <c r="J15" s="7">
        <v>0</v>
      </c>
    </row>
    <row r="16" spans="1:16" x14ac:dyDescent="0.25">
      <c r="A16" s="37"/>
      <c r="B16" s="4">
        <v>1000</v>
      </c>
      <c r="C16" s="16"/>
      <c r="D16" s="4" t="s">
        <v>15</v>
      </c>
      <c r="E16" s="28"/>
      <c r="F16" s="16"/>
      <c r="G16" s="6">
        <f>G17+G18+G19+G20+G21+G22+G23+G24+G25+G26</f>
        <v>39058346</v>
      </c>
      <c r="H16" s="6">
        <f t="shared" ref="H16:J16" si="4">H17+H18+H19+H20+H21+H22+H23+H24+H25+H26</f>
        <v>37569033</v>
      </c>
      <c r="I16" s="6">
        <f t="shared" si="4"/>
        <v>1489313</v>
      </c>
      <c r="J16" s="6">
        <f t="shared" si="4"/>
        <v>0</v>
      </c>
    </row>
    <row r="17" spans="1:10" ht="41.25" customHeight="1" x14ac:dyDescent="0.25">
      <c r="A17" s="79" t="s">
        <v>16</v>
      </c>
      <c r="B17" s="78">
        <v>1010</v>
      </c>
      <c r="C17" s="70" t="s">
        <v>47</v>
      </c>
      <c r="D17" s="78" t="s">
        <v>17</v>
      </c>
      <c r="E17" s="28" t="s">
        <v>81</v>
      </c>
      <c r="F17" s="48" t="s">
        <v>123</v>
      </c>
      <c r="G17" s="7">
        <f t="shared" ref="G17:G63" si="5">H17+I17</f>
        <v>7913317</v>
      </c>
      <c r="H17" s="7">
        <v>7913317</v>
      </c>
      <c r="I17" s="7">
        <v>0</v>
      </c>
      <c r="J17" s="7">
        <v>0</v>
      </c>
    </row>
    <row r="18" spans="1:10" ht="42" customHeight="1" x14ac:dyDescent="0.25">
      <c r="A18" s="80"/>
      <c r="B18" s="78"/>
      <c r="C18" s="70"/>
      <c r="D18" s="78"/>
      <c r="E18" s="28" t="s">
        <v>82</v>
      </c>
      <c r="F18" s="48" t="s">
        <v>124</v>
      </c>
      <c r="G18" s="7">
        <f t="shared" si="5"/>
        <v>6400</v>
      </c>
      <c r="H18" s="7">
        <v>6400</v>
      </c>
      <c r="I18" s="7">
        <v>0</v>
      </c>
      <c r="J18" s="7">
        <v>0</v>
      </c>
    </row>
    <row r="19" spans="1:10" ht="40.5" customHeight="1" x14ac:dyDescent="0.25">
      <c r="A19" s="80"/>
      <c r="B19" s="78"/>
      <c r="C19" s="70"/>
      <c r="D19" s="78"/>
      <c r="E19" s="28" t="s">
        <v>83</v>
      </c>
      <c r="F19" s="48" t="s">
        <v>125</v>
      </c>
      <c r="G19" s="7">
        <f t="shared" si="5"/>
        <v>1683057</v>
      </c>
      <c r="H19" s="7">
        <v>1093310</v>
      </c>
      <c r="I19" s="7">
        <v>589747</v>
      </c>
      <c r="J19" s="7">
        <v>0</v>
      </c>
    </row>
    <row r="20" spans="1:10" ht="43.5" customHeight="1" x14ac:dyDescent="0.25">
      <c r="A20" s="79" t="s">
        <v>84</v>
      </c>
      <c r="B20" s="78">
        <v>1021</v>
      </c>
      <c r="C20" s="70" t="s">
        <v>48</v>
      </c>
      <c r="D20" s="78" t="s">
        <v>85</v>
      </c>
      <c r="E20" s="43" t="s">
        <v>86</v>
      </c>
      <c r="F20" s="48" t="s">
        <v>126</v>
      </c>
      <c r="G20" s="7">
        <f t="shared" si="5"/>
        <v>9430217</v>
      </c>
      <c r="H20" s="7">
        <v>9430217</v>
      </c>
      <c r="I20" s="7">
        <v>0</v>
      </c>
      <c r="J20" s="7">
        <v>0</v>
      </c>
    </row>
    <row r="21" spans="1:10" ht="39" customHeight="1" x14ac:dyDescent="0.25">
      <c r="A21" s="80"/>
      <c r="B21" s="78"/>
      <c r="C21" s="70"/>
      <c r="D21" s="78"/>
      <c r="E21" s="43" t="s">
        <v>87</v>
      </c>
      <c r="F21" s="48" t="s">
        <v>127</v>
      </c>
      <c r="G21" s="7">
        <f t="shared" si="5"/>
        <v>20000</v>
      </c>
      <c r="H21" s="7">
        <v>20000</v>
      </c>
      <c r="I21" s="7">
        <v>0</v>
      </c>
      <c r="J21" s="7">
        <v>0</v>
      </c>
    </row>
    <row r="22" spans="1:10" ht="41.25" customHeight="1" x14ac:dyDescent="0.25">
      <c r="A22" s="80"/>
      <c r="B22" s="78"/>
      <c r="C22" s="70"/>
      <c r="D22" s="78"/>
      <c r="E22" s="28" t="s">
        <v>82</v>
      </c>
      <c r="F22" s="55" t="s">
        <v>124</v>
      </c>
      <c r="G22" s="7">
        <f t="shared" si="5"/>
        <v>169600</v>
      </c>
      <c r="H22" s="7">
        <v>169600</v>
      </c>
      <c r="I22" s="7">
        <v>0</v>
      </c>
      <c r="J22" s="7">
        <v>0</v>
      </c>
    </row>
    <row r="23" spans="1:10" ht="43.5" customHeight="1" x14ac:dyDescent="0.25">
      <c r="A23" s="80"/>
      <c r="B23" s="78"/>
      <c r="C23" s="70"/>
      <c r="D23" s="78"/>
      <c r="E23" s="28" t="s">
        <v>83</v>
      </c>
      <c r="F23" s="55" t="s">
        <v>125</v>
      </c>
      <c r="G23" s="7">
        <f t="shared" si="5"/>
        <v>2268158</v>
      </c>
      <c r="H23" s="7">
        <v>1368592</v>
      </c>
      <c r="I23" s="7">
        <v>899566</v>
      </c>
      <c r="J23" s="7">
        <v>0</v>
      </c>
    </row>
    <row r="24" spans="1:10" ht="43.5" customHeight="1" x14ac:dyDescent="0.25">
      <c r="A24" s="57" t="s">
        <v>88</v>
      </c>
      <c r="B24" s="55">
        <v>1031</v>
      </c>
      <c r="C24" s="57" t="s">
        <v>48</v>
      </c>
      <c r="D24" s="55" t="s">
        <v>85</v>
      </c>
      <c r="E24" s="43" t="s">
        <v>86</v>
      </c>
      <c r="F24" s="55" t="s">
        <v>126</v>
      </c>
      <c r="G24" s="7">
        <f t="shared" si="5"/>
        <v>16388100</v>
      </c>
      <c r="H24" s="7">
        <v>16388100</v>
      </c>
      <c r="I24" s="7">
        <v>0</v>
      </c>
      <c r="J24" s="7">
        <v>0</v>
      </c>
    </row>
    <row r="25" spans="1:10" ht="43.5" customHeight="1" x14ac:dyDescent="0.25">
      <c r="A25" s="57" t="s">
        <v>89</v>
      </c>
      <c r="B25" s="55">
        <v>1160</v>
      </c>
      <c r="C25" s="57" t="s">
        <v>90</v>
      </c>
      <c r="D25" s="55" t="s">
        <v>91</v>
      </c>
      <c r="E25" s="43" t="s">
        <v>86</v>
      </c>
      <c r="F25" s="55" t="s">
        <v>126</v>
      </c>
      <c r="G25" s="7">
        <f t="shared" si="5"/>
        <v>1158765</v>
      </c>
      <c r="H25" s="7">
        <v>1158765</v>
      </c>
      <c r="I25" s="7">
        <v>0</v>
      </c>
      <c r="J25" s="7">
        <v>0</v>
      </c>
    </row>
    <row r="26" spans="1:10" ht="57.6" customHeight="1" x14ac:dyDescent="0.25">
      <c r="A26" s="57" t="s">
        <v>92</v>
      </c>
      <c r="B26" s="55">
        <v>1200</v>
      </c>
      <c r="C26" s="57" t="s">
        <v>90</v>
      </c>
      <c r="D26" s="55" t="s">
        <v>93</v>
      </c>
      <c r="E26" s="43" t="s">
        <v>86</v>
      </c>
      <c r="F26" s="55" t="s">
        <v>126</v>
      </c>
      <c r="G26" s="7">
        <f t="shared" si="5"/>
        <v>20732</v>
      </c>
      <c r="H26" s="7">
        <v>20732</v>
      </c>
      <c r="I26" s="7">
        <v>0</v>
      </c>
      <c r="J26" s="7">
        <v>0</v>
      </c>
    </row>
    <row r="27" spans="1:10" s="61" customFormat="1" ht="21.6" customHeight="1" x14ac:dyDescent="0.25">
      <c r="A27" s="36"/>
      <c r="B27" s="4">
        <v>2000</v>
      </c>
      <c r="C27" s="17"/>
      <c r="D27" s="4" t="s">
        <v>94</v>
      </c>
      <c r="E27" s="60"/>
      <c r="F27" s="4"/>
      <c r="G27" s="6">
        <f>G28+G29</f>
        <v>345476</v>
      </c>
      <c r="H27" s="6">
        <f t="shared" ref="H27:J27" si="6">H28+H29</f>
        <v>345476</v>
      </c>
      <c r="I27" s="6">
        <f t="shared" si="6"/>
        <v>0</v>
      </c>
      <c r="J27" s="6">
        <f t="shared" si="6"/>
        <v>0</v>
      </c>
    </row>
    <row r="28" spans="1:10" ht="55.15" customHeight="1" x14ac:dyDescent="0.25">
      <c r="A28" s="38" t="s">
        <v>95</v>
      </c>
      <c r="B28" s="55">
        <v>2144</v>
      </c>
      <c r="C28" s="57" t="s">
        <v>96</v>
      </c>
      <c r="D28" s="55" t="s">
        <v>97</v>
      </c>
      <c r="E28" s="28" t="s">
        <v>100</v>
      </c>
      <c r="F28" s="55" t="s">
        <v>128</v>
      </c>
      <c r="G28" s="7">
        <f>H28+I28</f>
        <v>215476</v>
      </c>
      <c r="H28" s="7">
        <v>215476</v>
      </c>
      <c r="I28" s="7">
        <v>0</v>
      </c>
      <c r="J28" s="7">
        <v>0</v>
      </c>
    </row>
    <row r="29" spans="1:10" ht="57.6" customHeight="1" x14ac:dyDescent="0.25">
      <c r="A29" s="38" t="s">
        <v>98</v>
      </c>
      <c r="B29" s="55">
        <v>2152</v>
      </c>
      <c r="C29" s="57" t="s">
        <v>96</v>
      </c>
      <c r="D29" s="55" t="s">
        <v>99</v>
      </c>
      <c r="E29" s="28" t="s">
        <v>100</v>
      </c>
      <c r="F29" s="55" t="s">
        <v>128</v>
      </c>
      <c r="G29" s="7">
        <f>H29+I29</f>
        <v>130000</v>
      </c>
      <c r="H29" s="7">
        <v>130000</v>
      </c>
      <c r="I29" s="7">
        <v>0</v>
      </c>
      <c r="J29" s="7">
        <v>0</v>
      </c>
    </row>
    <row r="30" spans="1:10" ht="33.75" customHeight="1" x14ac:dyDescent="0.25">
      <c r="A30" s="37"/>
      <c r="B30" s="4">
        <v>3000</v>
      </c>
      <c r="C30" s="16"/>
      <c r="D30" s="4" t="s">
        <v>18</v>
      </c>
      <c r="E30" s="18"/>
      <c r="F30" s="10"/>
      <c r="G30" s="6">
        <f>G31+G32+G33+G34+G35+G36+G37</f>
        <v>1326631</v>
      </c>
      <c r="H30" s="6">
        <f t="shared" ref="H30:J30" si="7">H31+H32+H33+H34+H35+H36+H37</f>
        <v>1326631</v>
      </c>
      <c r="I30" s="6">
        <f t="shared" si="7"/>
        <v>0</v>
      </c>
      <c r="J30" s="6">
        <f t="shared" si="7"/>
        <v>0</v>
      </c>
    </row>
    <row r="31" spans="1:10" ht="42" customHeight="1" x14ac:dyDescent="0.25">
      <c r="A31" s="38" t="s">
        <v>40</v>
      </c>
      <c r="B31" s="16">
        <v>3032</v>
      </c>
      <c r="C31" s="16">
        <v>1070</v>
      </c>
      <c r="D31" s="16" t="s">
        <v>56</v>
      </c>
      <c r="E31" s="28" t="s">
        <v>101</v>
      </c>
      <c r="F31" s="48" t="s">
        <v>129</v>
      </c>
      <c r="G31" s="7">
        <f t="shared" si="5"/>
        <v>23440</v>
      </c>
      <c r="H31" s="7">
        <v>23440</v>
      </c>
      <c r="I31" s="7">
        <v>0</v>
      </c>
      <c r="J31" s="7">
        <v>0</v>
      </c>
    </row>
    <row r="32" spans="1:10" ht="42" customHeight="1" x14ac:dyDescent="0.25">
      <c r="A32" s="38" t="s">
        <v>102</v>
      </c>
      <c r="B32" s="55">
        <v>3050</v>
      </c>
      <c r="C32" s="55">
        <v>1070</v>
      </c>
      <c r="D32" s="55" t="s">
        <v>103</v>
      </c>
      <c r="E32" s="28" t="s">
        <v>101</v>
      </c>
      <c r="F32" s="55" t="s">
        <v>129</v>
      </c>
      <c r="G32" s="7">
        <f t="shared" si="5"/>
        <v>41364</v>
      </c>
      <c r="H32" s="7">
        <v>41364</v>
      </c>
      <c r="I32" s="7">
        <v>0</v>
      </c>
      <c r="J32" s="7">
        <v>0</v>
      </c>
    </row>
    <row r="33" spans="1:12" ht="42" customHeight="1" x14ac:dyDescent="0.25">
      <c r="A33" s="38" t="s">
        <v>104</v>
      </c>
      <c r="B33" s="55">
        <v>3090</v>
      </c>
      <c r="C33" s="55">
        <v>1030</v>
      </c>
      <c r="D33" s="55" t="s">
        <v>105</v>
      </c>
      <c r="E33" s="28" t="s">
        <v>101</v>
      </c>
      <c r="F33" s="55" t="s">
        <v>129</v>
      </c>
      <c r="G33" s="7">
        <f t="shared" si="5"/>
        <v>6111</v>
      </c>
      <c r="H33" s="7">
        <v>6111</v>
      </c>
      <c r="I33" s="7">
        <v>0</v>
      </c>
      <c r="J33" s="7">
        <v>0</v>
      </c>
    </row>
    <row r="34" spans="1:12" ht="90" customHeight="1" x14ac:dyDescent="0.25">
      <c r="A34" s="38" t="s">
        <v>39</v>
      </c>
      <c r="B34" s="16">
        <v>3160</v>
      </c>
      <c r="C34" s="16">
        <v>1010</v>
      </c>
      <c r="D34" s="16" t="s">
        <v>41</v>
      </c>
      <c r="E34" s="28" t="s">
        <v>101</v>
      </c>
      <c r="F34" s="55" t="s">
        <v>129</v>
      </c>
      <c r="G34" s="7">
        <f t="shared" si="5"/>
        <v>65010</v>
      </c>
      <c r="H34" s="7">
        <v>65010</v>
      </c>
      <c r="I34" s="7">
        <v>0</v>
      </c>
      <c r="J34" s="7">
        <v>0</v>
      </c>
    </row>
    <row r="35" spans="1:12" ht="67.900000000000006" customHeight="1" x14ac:dyDescent="0.25">
      <c r="A35" s="38" t="s">
        <v>106</v>
      </c>
      <c r="B35" s="55">
        <v>3171</v>
      </c>
      <c r="C35" s="55">
        <v>1010</v>
      </c>
      <c r="D35" s="55" t="s">
        <v>107</v>
      </c>
      <c r="E35" s="28" t="s">
        <v>101</v>
      </c>
      <c r="F35" s="55" t="s">
        <v>129</v>
      </c>
      <c r="G35" s="7">
        <f t="shared" si="5"/>
        <v>1884</v>
      </c>
      <c r="H35" s="7">
        <v>1884</v>
      </c>
      <c r="I35" s="7">
        <v>0</v>
      </c>
      <c r="J35" s="7">
        <v>0</v>
      </c>
    </row>
    <row r="36" spans="1:12" ht="51" customHeight="1" x14ac:dyDescent="0.25">
      <c r="A36" s="38" t="s">
        <v>108</v>
      </c>
      <c r="B36" s="55">
        <v>3241</v>
      </c>
      <c r="C36" s="55">
        <v>1090</v>
      </c>
      <c r="D36" s="55" t="s">
        <v>109</v>
      </c>
      <c r="E36" s="28" t="s">
        <v>101</v>
      </c>
      <c r="F36" s="55" t="s">
        <v>129</v>
      </c>
      <c r="G36" s="7">
        <f t="shared" si="5"/>
        <v>828822</v>
      </c>
      <c r="H36" s="7">
        <v>828822</v>
      </c>
      <c r="I36" s="7">
        <v>0</v>
      </c>
      <c r="J36" s="7">
        <v>0</v>
      </c>
    </row>
    <row r="37" spans="1:12" ht="41.25" customHeight="1" x14ac:dyDescent="0.25">
      <c r="A37" s="38" t="s">
        <v>19</v>
      </c>
      <c r="B37" s="16">
        <v>3242</v>
      </c>
      <c r="C37" s="16">
        <v>1090</v>
      </c>
      <c r="D37" s="16" t="s">
        <v>20</v>
      </c>
      <c r="E37" s="28" t="s">
        <v>101</v>
      </c>
      <c r="F37" s="55" t="s">
        <v>129</v>
      </c>
      <c r="G37" s="7">
        <f t="shared" si="5"/>
        <v>360000</v>
      </c>
      <c r="H37" s="7">
        <v>360000</v>
      </c>
      <c r="I37" s="7">
        <v>0</v>
      </c>
      <c r="J37" s="7">
        <v>0</v>
      </c>
    </row>
    <row r="38" spans="1:12" ht="24" customHeight="1" x14ac:dyDescent="0.25">
      <c r="A38" s="37"/>
      <c r="B38" s="4">
        <v>4000</v>
      </c>
      <c r="C38" s="16"/>
      <c r="D38" s="4" t="s">
        <v>21</v>
      </c>
      <c r="E38" s="28"/>
      <c r="F38" s="16"/>
      <c r="G38" s="6">
        <f>G39+G40+G41+G42</f>
        <v>3205007</v>
      </c>
      <c r="H38" s="6">
        <f t="shared" ref="H38:J38" si="8">H39+H40+H41+H42</f>
        <v>3161047</v>
      </c>
      <c r="I38" s="6">
        <f t="shared" si="8"/>
        <v>43960</v>
      </c>
      <c r="J38" s="6">
        <f t="shared" si="8"/>
        <v>36000</v>
      </c>
    </row>
    <row r="39" spans="1:12" ht="42" customHeight="1" x14ac:dyDescent="0.25">
      <c r="A39" s="76" t="s">
        <v>22</v>
      </c>
      <c r="B39" s="74">
        <v>4030</v>
      </c>
      <c r="C39" s="76" t="s">
        <v>49</v>
      </c>
      <c r="D39" s="74" t="s">
        <v>23</v>
      </c>
      <c r="E39" s="28" t="s">
        <v>110</v>
      </c>
      <c r="F39" s="48" t="s">
        <v>130</v>
      </c>
      <c r="G39" s="7">
        <f t="shared" si="5"/>
        <v>574958</v>
      </c>
      <c r="H39" s="7">
        <v>574958</v>
      </c>
      <c r="I39" s="7">
        <v>0</v>
      </c>
      <c r="J39" s="7">
        <v>0</v>
      </c>
    </row>
    <row r="40" spans="1:12" ht="55.5" customHeight="1" x14ac:dyDescent="0.25">
      <c r="A40" s="77"/>
      <c r="B40" s="75"/>
      <c r="C40" s="77"/>
      <c r="D40" s="75"/>
      <c r="E40" s="28" t="s">
        <v>136</v>
      </c>
      <c r="F40" s="48" t="s">
        <v>134</v>
      </c>
      <c r="G40" s="7">
        <f t="shared" si="5"/>
        <v>49615</v>
      </c>
      <c r="H40" s="7">
        <v>49615</v>
      </c>
      <c r="I40" s="7">
        <v>0</v>
      </c>
      <c r="J40" s="7">
        <v>0</v>
      </c>
    </row>
    <row r="41" spans="1:12" ht="45" customHeight="1" x14ac:dyDescent="0.25">
      <c r="A41" s="79" t="s">
        <v>24</v>
      </c>
      <c r="B41" s="78">
        <v>4060</v>
      </c>
      <c r="C41" s="70" t="s">
        <v>50</v>
      </c>
      <c r="D41" s="78" t="s">
        <v>25</v>
      </c>
      <c r="E41" s="28" t="s">
        <v>110</v>
      </c>
      <c r="F41" s="55" t="s">
        <v>130</v>
      </c>
      <c r="G41" s="7">
        <f t="shared" si="5"/>
        <v>2530434</v>
      </c>
      <c r="H41" s="7">
        <v>2522474</v>
      </c>
      <c r="I41" s="7">
        <v>7960</v>
      </c>
      <c r="J41" s="7">
        <v>0</v>
      </c>
    </row>
    <row r="42" spans="1:12" ht="56.25" customHeight="1" x14ac:dyDescent="0.25">
      <c r="A42" s="80"/>
      <c r="B42" s="78"/>
      <c r="C42" s="70"/>
      <c r="D42" s="78"/>
      <c r="E42" s="28" t="s">
        <v>136</v>
      </c>
      <c r="F42" s="66" t="s">
        <v>134</v>
      </c>
      <c r="G42" s="7">
        <f t="shared" si="5"/>
        <v>50000</v>
      </c>
      <c r="H42" s="7">
        <v>14000</v>
      </c>
      <c r="I42" s="7">
        <v>36000</v>
      </c>
      <c r="J42" s="7">
        <v>36000</v>
      </c>
    </row>
    <row r="43" spans="1:12" s="61" customFormat="1" ht="27" customHeight="1" x14ac:dyDescent="0.25">
      <c r="A43" s="17"/>
      <c r="B43" s="4">
        <v>5000</v>
      </c>
      <c r="C43" s="17"/>
      <c r="D43" s="4" t="s">
        <v>111</v>
      </c>
      <c r="E43" s="32"/>
      <c r="F43" s="4"/>
      <c r="G43" s="6">
        <f>G44</f>
        <v>4000</v>
      </c>
      <c r="H43" s="6">
        <f t="shared" ref="H43:J43" si="9">H44</f>
        <v>4000</v>
      </c>
      <c r="I43" s="6">
        <f t="shared" si="9"/>
        <v>0</v>
      </c>
      <c r="J43" s="6">
        <f t="shared" si="9"/>
        <v>0</v>
      </c>
    </row>
    <row r="44" spans="1:12" ht="56.25" customHeight="1" x14ac:dyDescent="0.25">
      <c r="A44" s="56" t="s">
        <v>112</v>
      </c>
      <c r="B44" s="55">
        <v>5061</v>
      </c>
      <c r="C44" s="57" t="s">
        <v>113</v>
      </c>
      <c r="D44" s="55" t="s">
        <v>114</v>
      </c>
      <c r="E44" s="28" t="s">
        <v>115</v>
      </c>
      <c r="F44" s="55" t="s">
        <v>131</v>
      </c>
      <c r="G44" s="7">
        <f>H44+I44</f>
        <v>4000</v>
      </c>
      <c r="H44" s="7">
        <v>4000</v>
      </c>
      <c r="I44" s="7">
        <v>0</v>
      </c>
      <c r="J44" s="7">
        <v>0</v>
      </c>
    </row>
    <row r="45" spans="1:12" ht="29.25" customHeight="1" x14ac:dyDescent="0.25">
      <c r="A45" s="37"/>
      <c r="B45" s="4">
        <v>6000</v>
      </c>
      <c r="C45" s="16"/>
      <c r="D45" s="4" t="s">
        <v>26</v>
      </c>
      <c r="E45" s="28"/>
      <c r="F45" s="16"/>
      <c r="G45" s="6">
        <f>G46+G47+G48</f>
        <v>2565389</v>
      </c>
      <c r="H45" s="6">
        <f t="shared" ref="H45:J45" si="10">H46+H47+H48</f>
        <v>2562269</v>
      </c>
      <c r="I45" s="6">
        <f t="shared" si="10"/>
        <v>3120</v>
      </c>
      <c r="J45" s="6">
        <f t="shared" si="10"/>
        <v>0</v>
      </c>
    </row>
    <row r="46" spans="1:12" ht="43.5" customHeight="1" x14ac:dyDescent="0.25">
      <c r="A46" s="79" t="s">
        <v>27</v>
      </c>
      <c r="B46" s="78">
        <v>6030</v>
      </c>
      <c r="C46" s="70" t="s">
        <v>44</v>
      </c>
      <c r="D46" s="78" t="s">
        <v>28</v>
      </c>
      <c r="E46" s="28" t="s">
        <v>116</v>
      </c>
      <c r="F46" s="48" t="s">
        <v>132</v>
      </c>
      <c r="G46" s="7">
        <f t="shared" si="5"/>
        <v>1868683</v>
      </c>
      <c r="H46" s="7">
        <v>1868683</v>
      </c>
      <c r="I46" s="7">
        <v>0</v>
      </c>
      <c r="J46" s="7">
        <v>0</v>
      </c>
      <c r="L46" s="27"/>
    </row>
    <row r="47" spans="1:12" ht="55.5" customHeight="1" x14ac:dyDescent="0.25">
      <c r="A47" s="80"/>
      <c r="B47" s="78"/>
      <c r="C47" s="70"/>
      <c r="D47" s="78"/>
      <c r="E47" s="28" t="s">
        <v>136</v>
      </c>
      <c r="F47" s="66" t="s">
        <v>134</v>
      </c>
      <c r="G47" s="7">
        <f t="shared" si="5"/>
        <v>45000</v>
      </c>
      <c r="H47" s="7">
        <v>45000</v>
      </c>
      <c r="I47" s="7">
        <v>0</v>
      </c>
      <c r="J47" s="7">
        <v>0</v>
      </c>
    </row>
    <row r="48" spans="1:12" ht="42" customHeight="1" x14ac:dyDescent="0.25">
      <c r="A48" s="38" t="s">
        <v>29</v>
      </c>
      <c r="B48" s="16">
        <v>6060</v>
      </c>
      <c r="C48" s="9" t="s">
        <v>45</v>
      </c>
      <c r="D48" s="16" t="s">
        <v>30</v>
      </c>
      <c r="E48" s="28" t="s">
        <v>100</v>
      </c>
      <c r="F48" s="55" t="s">
        <v>128</v>
      </c>
      <c r="G48" s="7">
        <f t="shared" si="5"/>
        <v>651706</v>
      </c>
      <c r="H48" s="7">
        <v>648586</v>
      </c>
      <c r="I48" s="7">
        <v>3120</v>
      </c>
      <c r="J48" s="7">
        <v>0</v>
      </c>
    </row>
    <row r="49" spans="1:10" s="24" customFormat="1" ht="46.5" customHeight="1" x14ac:dyDescent="0.25">
      <c r="A49" s="36"/>
      <c r="B49" s="4">
        <v>7600</v>
      </c>
      <c r="C49" s="17"/>
      <c r="D49" s="4" t="s">
        <v>54</v>
      </c>
      <c r="E49" s="32"/>
      <c r="F49" s="4"/>
      <c r="G49" s="6">
        <f>G50+G51</f>
        <v>70300</v>
      </c>
      <c r="H49" s="6">
        <f t="shared" ref="H49:J49" si="11">H50+H51</f>
        <v>49900</v>
      </c>
      <c r="I49" s="6">
        <f t="shared" si="11"/>
        <v>20400</v>
      </c>
      <c r="J49" s="6">
        <f t="shared" si="11"/>
        <v>0</v>
      </c>
    </row>
    <row r="50" spans="1:10" s="33" customFormat="1" ht="55.5" customHeight="1" x14ac:dyDescent="0.25">
      <c r="A50" s="38" t="s">
        <v>79</v>
      </c>
      <c r="B50" s="9" t="s">
        <v>72</v>
      </c>
      <c r="C50" s="9" t="s">
        <v>73</v>
      </c>
      <c r="D50" s="9" t="s">
        <v>74</v>
      </c>
      <c r="E50" s="28" t="s">
        <v>136</v>
      </c>
      <c r="F50" s="66" t="s">
        <v>134</v>
      </c>
      <c r="G50" s="7">
        <f t="shared" si="5"/>
        <v>49900</v>
      </c>
      <c r="H50" s="7">
        <v>49900</v>
      </c>
      <c r="I50" s="7">
        <v>0</v>
      </c>
      <c r="J50" s="7">
        <v>0</v>
      </c>
    </row>
    <row r="51" spans="1:10" ht="114.75" customHeight="1" x14ac:dyDescent="0.25">
      <c r="A51" s="39" t="s">
        <v>57</v>
      </c>
      <c r="B51" s="16">
        <v>7691</v>
      </c>
      <c r="C51" s="9" t="s">
        <v>43</v>
      </c>
      <c r="D51" s="45" t="s">
        <v>58</v>
      </c>
      <c r="E51" s="28" t="s">
        <v>119</v>
      </c>
      <c r="F51" s="28" t="s">
        <v>120</v>
      </c>
      <c r="G51" s="7">
        <f t="shared" si="5"/>
        <v>20400</v>
      </c>
      <c r="H51" s="7">
        <v>0</v>
      </c>
      <c r="I51" s="7">
        <v>20400</v>
      </c>
      <c r="J51" s="7">
        <v>0</v>
      </c>
    </row>
    <row r="52" spans="1:10" ht="63" customHeight="1" x14ac:dyDescent="0.25">
      <c r="A52" s="37"/>
      <c r="B52" s="4">
        <v>8100</v>
      </c>
      <c r="C52" s="16"/>
      <c r="D52" s="4" t="s">
        <v>31</v>
      </c>
      <c r="E52" s="28"/>
      <c r="F52" s="16"/>
      <c r="G52" s="6">
        <f>G53</f>
        <v>1620511</v>
      </c>
      <c r="H52" s="6">
        <f t="shared" ref="H52:J52" si="12">H53</f>
        <v>1620511</v>
      </c>
      <c r="I52" s="6">
        <f t="shared" si="12"/>
        <v>0</v>
      </c>
      <c r="J52" s="6">
        <f t="shared" si="12"/>
        <v>0</v>
      </c>
    </row>
    <row r="53" spans="1:10" ht="72.75" customHeight="1" x14ac:dyDescent="0.25">
      <c r="A53" s="47" t="s">
        <v>32</v>
      </c>
      <c r="B53" s="48">
        <v>8130</v>
      </c>
      <c r="C53" s="49" t="s">
        <v>51</v>
      </c>
      <c r="D53" s="48" t="s">
        <v>33</v>
      </c>
      <c r="E53" s="28" t="s">
        <v>137</v>
      </c>
      <c r="F53" s="55" t="s">
        <v>133</v>
      </c>
      <c r="G53" s="7">
        <f t="shared" si="5"/>
        <v>1620511</v>
      </c>
      <c r="H53" s="7">
        <v>1620511</v>
      </c>
      <c r="I53" s="7">
        <v>0</v>
      </c>
      <c r="J53" s="7">
        <v>0</v>
      </c>
    </row>
    <row r="54" spans="1:10" ht="40.5" customHeight="1" x14ac:dyDescent="0.25">
      <c r="A54" s="37"/>
      <c r="B54" s="4">
        <v>8300</v>
      </c>
      <c r="C54" s="16"/>
      <c r="D54" s="4" t="s">
        <v>34</v>
      </c>
      <c r="E54" s="28"/>
      <c r="F54" s="16"/>
      <c r="G54" s="6">
        <f>G55</f>
        <v>139410</v>
      </c>
      <c r="H54" s="6">
        <f t="shared" ref="H54:J54" si="13">H55</f>
        <v>0</v>
      </c>
      <c r="I54" s="6">
        <f t="shared" si="13"/>
        <v>139410</v>
      </c>
      <c r="J54" s="6">
        <f t="shared" si="13"/>
        <v>0</v>
      </c>
    </row>
    <row r="55" spans="1:10" ht="48" customHeight="1" x14ac:dyDescent="0.25">
      <c r="A55" s="38" t="s">
        <v>35</v>
      </c>
      <c r="B55" s="16">
        <v>8312</v>
      </c>
      <c r="C55" s="9" t="s">
        <v>46</v>
      </c>
      <c r="D55" s="16" t="s">
        <v>36</v>
      </c>
      <c r="E55" s="43" t="s">
        <v>117</v>
      </c>
      <c r="F55" s="48" t="s">
        <v>121</v>
      </c>
      <c r="G55" s="7">
        <f t="shared" si="5"/>
        <v>139410</v>
      </c>
      <c r="H55" s="7">
        <v>0</v>
      </c>
      <c r="I55" s="7">
        <v>139410</v>
      </c>
      <c r="J55" s="7">
        <v>0</v>
      </c>
    </row>
    <row r="56" spans="1:10" ht="60" customHeight="1" x14ac:dyDescent="0.25">
      <c r="A56" s="53"/>
      <c r="B56" s="62" t="s">
        <v>60</v>
      </c>
      <c r="C56" s="62" t="s">
        <v>42</v>
      </c>
      <c r="D56" s="63" t="s">
        <v>61</v>
      </c>
      <c r="E56" s="64"/>
      <c r="F56" s="58"/>
      <c r="G56" s="65">
        <f>G57+G58+G59</f>
        <v>1456432</v>
      </c>
      <c r="H56" s="65">
        <f t="shared" ref="H56:J56" si="14">H57+H58+H59</f>
        <v>1456432</v>
      </c>
      <c r="I56" s="65">
        <f t="shared" si="14"/>
        <v>0</v>
      </c>
      <c r="J56" s="65">
        <f t="shared" si="14"/>
        <v>0</v>
      </c>
    </row>
    <row r="57" spans="1:10" ht="48" customHeight="1" x14ac:dyDescent="0.25">
      <c r="A57" s="86" t="s">
        <v>118</v>
      </c>
      <c r="B57" s="87" t="s">
        <v>62</v>
      </c>
      <c r="C57" s="87" t="s">
        <v>59</v>
      </c>
      <c r="D57" s="87" t="s">
        <v>63</v>
      </c>
      <c r="E57" s="28" t="s">
        <v>110</v>
      </c>
      <c r="F57" s="66" t="s">
        <v>130</v>
      </c>
      <c r="G57" s="7">
        <f>H57+I57</f>
        <v>537620</v>
      </c>
      <c r="H57" s="7">
        <v>537620</v>
      </c>
      <c r="I57" s="7">
        <v>0</v>
      </c>
      <c r="J57" s="7">
        <v>0</v>
      </c>
    </row>
    <row r="58" spans="1:10" ht="48" customHeight="1" x14ac:dyDescent="0.25">
      <c r="A58" s="86"/>
      <c r="B58" s="87"/>
      <c r="C58" s="87"/>
      <c r="D58" s="87"/>
      <c r="E58" s="28" t="s">
        <v>115</v>
      </c>
      <c r="F58" s="66" t="s">
        <v>131</v>
      </c>
      <c r="G58" s="7">
        <f t="shared" ref="G58:G59" si="15">H58+I58</f>
        <v>15800</v>
      </c>
      <c r="H58" s="7">
        <v>15800</v>
      </c>
      <c r="I58" s="7">
        <v>0</v>
      </c>
      <c r="J58" s="7">
        <v>0</v>
      </c>
    </row>
    <row r="59" spans="1:10" ht="48" customHeight="1" x14ac:dyDescent="0.25">
      <c r="A59" s="86"/>
      <c r="B59" s="87"/>
      <c r="C59" s="87"/>
      <c r="D59" s="87"/>
      <c r="E59" s="28" t="s">
        <v>100</v>
      </c>
      <c r="F59" s="66" t="s">
        <v>128</v>
      </c>
      <c r="G59" s="7">
        <f t="shared" si="15"/>
        <v>903012</v>
      </c>
      <c r="H59" s="7">
        <v>903012</v>
      </c>
      <c r="I59" s="7">
        <v>0</v>
      </c>
      <c r="J59" s="7">
        <v>0</v>
      </c>
    </row>
    <row r="60" spans="1:10" ht="31.5" customHeight="1" x14ac:dyDescent="0.25">
      <c r="A60" s="36" t="s">
        <v>77</v>
      </c>
      <c r="B60" s="4"/>
      <c r="C60" s="4"/>
      <c r="D60" s="35" t="s">
        <v>75</v>
      </c>
      <c r="E60" s="43"/>
      <c r="F60" s="54"/>
      <c r="G60" s="6">
        <f>G61</f>
        <v>704237</v>
      </c>
      <c r="H60" s="6">
        <f t="shared" ref="H60:J61" si="16">H61</f>
        <v>704237</v>
      </c>
      <c r="I60" s="6">
        <f t="shared" si="16"/>
        <v>0</v>
      </c>
      <c r="J60" s="6">
        <f t="shared" si="16"/>
        <v>0</v>
      </c>
    </row>
    <row r="61" spans="1:10" s="34" customFormat="1" ht="27" customHeight="1" x14ac:dyDescent="0.2">
      <c r="A61" s="36" t="s">
        <v>78</v>
      </c>
      <c r="B61" s="4"/>
      <c r="C61" s="4"/>
      <c r="D61" s="35" t="s">
        <v>76</v>
      </c>
      <c r="E61" s="43"/>
      <c r="F61" s="54"/>
      <c r="G61" s="6">
        <f>G62</f>
        <v>704237</v>
      </c>
      <c r="H61" s="6">
        <f t="shared" si="16"/>
        <v>704237</v>
      </c>
      <c r="I61" s="6">
        <f t="shared" si="16"/>
        <v>0</v>
      </c>
      <c r="J61" s="6">
        <f>J62+J56</f>
        <v>0</v>
      </c>
    </row>
    <row r="62" spans="1:10" s="34" customFormat="1" ht="42.75" customHeight="1" x14ac:dyDescent="0.2">
      <c r="A62" s="44" t="s">
        <v>42</v>
      </c>
      <c r="B62" s="17" t="s">
        <v>64</v>
      </c>
      <c r="C62" s="54"/>
      <c r="D62" s="4" t="s">
        <v>13</v>
      </c>
      <c r="E62" s="28"/>
      <c r="F62" s="16"/>
      <c r="G62" s="6">
        <f>G63</f>
        <v>704237</v>
      </c>
      <c r="H62" s="6">
        <f t="shared" ref="H62:J62" si="17">H63</f>
        <v>704237</v>
      </c>
      <c r="I62" s="6">
        <f t="shared" si="17"/>
        <v>0</v>
      </c>
      <c r="J62" s="6">
        <f t="shared" si="17"/>
        <v>0</v>
      </c>
    </row>
    <row r="63" spans="1:10" s="34" customFormat="1" ht="63" customHeight="1" x14ac:dyDescent="0.2">
      <c r="A63" s="51">
        <v>3710160</v>
      </c>
      <c r="B63" s="52" t="s">
        <v>66</v>
      </c>
      <c r="C63" s="52" t="s">
        <v>14</v>
      </c>
      <c r="D63" s="50" t="s">
        <v>67</v>
      </c>
      <c r="E63" s="28" t="s">
        <v>80</v>
      </c>
      <c r="F63" s="59" t="s">
        <v>122</v>
      </c>
      <c r="G63" s="7">
        <f t="shared" si="5"/>
        <v>704237</v>
      </c>
      <c r="H63" s="7">
        <v>704237</v>
      </c>
      <c r="I63" s="7">
        <v>0</v>
      </c>
      <c r="J63" s="7">
        <v>0</v>
      </c>
    </row>
    <row r="64" spans="1:10" x14ac:dyDescent="0.25">
      <c r="A64" s="40"/>
      <c r="B64" s="11"/>
      <c r="C64" s="11"/>
      <c r="D64" s="11" t="s">
        <v>37</v>
      </c>
      <c r="E64" s="46"/>
      <c r="F64" s="11"/>
      <c r="G64" s="12">
        <f>G14+G16+G27+G30+G38+G43+G45+G49+G52+G54+G56+G62</f>
        <v>59137719</v>
      </c>
      <c r="H64" s="12">
        <f>H12+H60</f>
        <v>57441516</v>
      </c>
      <c r="I64" s="12">
        <f>I12+I60</f>
        <v>1696203</v>
      </c>
      <c r="J64" s="12">
        <f>J12+J60</f>
        <v>36000</v>
      </c>
    </row>
    <row r="65" spans="1:10" x14ac:dyDescent="0.25">
      <c r="A65" s="67"/>
      <c r="B65" s="67"/>
      <c r="C65" s="67"/>
      <c r="D65" s="67"/>
      <c r="E65" s="68"/>
      <c r="F65" s="67"/>
      <c r="G65" s="69"/>
      <c r="H65" s="69"/>
      <c r="I65" s="69"/>
      <c r="J65" s="69"/>
    </row>
    <row r="66" spans="1:10" x14ac:dyDescent="0.25">
      <c r="A66" s="1"/>
      <c r="B66" s="1"/>
      <c r="C66" s="1"/>
      <c r="D66" s="1"/>
      <c r="E66" s="19"/>
      <c r="F66" s="1"/>
      <c r="G66" s="1"/>
      <c r="H66" s="1"/>
      <c r="I66" s="1"/>
      <c r="J66" s="1"/>
    </row>
    <row r="67" spans="1:10" ht="18.75" x14ac:dyDescent="0.3">
      <c r="A67" s="13" t="s">
        <v>38</v>
      </c>
      <c r="B67" s="13"/>
      <c r="C67" s="13"/>
      <c r="D67" s="14"/>
      <c r="E67" s="21" t="s">
        <v>68</v>
      </c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9"/>
      <c r="F68" s="1"/>
      <c r="G68" s="1"/>
      <c r="H68" s="1"/>
      <c r="I68" s="1"/>
      <c r="J68" s="1"/>
    </row>
  </sheetData>
  <mergeCells count="39">
    <mergeCell ref="A57:A59"/>
    <mergeCell ref="B57:B59"/>
    <mergeCell ref="C57:C59"/>
    <mergeCell ref="D57:D59"/>
    <mergeCell ref="D17:D19"/>
    <mergeCell ref="A17:A19"/>
    <mergeCell ref="B17:B19"/>
    <mergeCell ref="C17:C19"/>
    <mergeCell ref="D46:D47"/>
    <mergeCell ref="A46:A47"/>
    <mergeCell ref="B46:B47"/>
    <mergeCell ref="C46:C47"/>
    <mergeCell ref="D41:D42"/>
    <mergeCell ref="A20:A23"/>
    <mergeCell ref="B20:B23"/>
    <mergeCell ref="C20:C23"/>
    <mergeCell ref="A41:A42"/>
    <mergeCell ref="A39:A40"/>
    <mergeCell ref="D39:D40"/>
    <mergeCell ref="F1:J1"/>
    <mergeCell ref="F2:J2"/>
    <mergeCell ref="H9:H10"/>
    <mergeCell ref="I9:J9"/>
    <mergeCell ref="D9:D10"/>
    <mergeCell ref="E9:E10"/>
    <mergeCell ref="F9:F10"/>
    <mergeCell ref="G9:G10"/>
    <mergeCell ref="A5:J5"/>
    <mergeCell ref="A6:B6"/>
    <mergeCell ref="A7:B7"/>
    <mergeCell ref="A9:A10"/>
    <mergeCell ref="B41:B42"/>
    <mergeCell ref="C41:C42"/>
    <mergeCell ref="B9:B10"/>
    <mergeCell ref="C9:C10"/>
    <mergeCell ref="F3:J3"/>
    <mergeCell ref="B39:B40"/>
    <mergeCell ref="C39:C40"/>
    <mergeCell ref="D20:D23"/>
  </mergeCells>
  <pageMargins left="0.39370078740157483" right="0.39370078740157483" top="0.59055118110236227" bottom="0.59055118110236227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2021-01-08T07:26:17Z</dcterms:modified>
</cp:coreProperties>
</file>