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3 " sheetId="1" r:id="rId1"/>
  </sheets>
  <definedNames/>
  <calcPr fullCalcOnLoad="1"/>
</workbook>
</file>

<file path=xl/sharedStrings.xml><?xml version="1.0" encoding="utf-8"?>
<sst xmlns="http://schemas.openxmlformats.org/spreadsheetml/2006/main" count="404" uniqueCount="220">
  <si>
    <t>Додаток №3</t>
  </si>
  <si>
    <t/>
  </si>
  <si>
    <t>РОЗПОДІЛ</t>
  </si>
  <si>
    <t>23521000000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</si>
  <si>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</si>
  <si>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</si>
  <si>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</si>
  <si>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</si>
  <si>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</si>
  <si>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</si>
  <si>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</si>
  <si>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</si>
  <si>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</si>
  <si>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</si>
  <si>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</si>
  <si>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</si>
  <si>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</si>
  <si>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</si>
  <si>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</si>
  <si>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</si>
  <si>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</si>
  <si>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</si>
  <si>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</si>
  <si>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</si>
  <si>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</si>
  <si>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</si>
  <si>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</si>
  <si>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</si>
  <si>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</si>
  <si>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</si>
  <si>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</si>
  <si>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</si>
  <si>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</si>
  <si>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</si>
  <si>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</si>
  <si>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</si>
  <si>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0200000</t>
  </si>
  <si>
    <t>Виконавчий комітет Степанківської сільської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</si>
  <si>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</si>
  <si>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</si>
  <si>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</si>
  <si>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</si>
  <si>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</si>
  <si>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</si>
  <si>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</si>
  <si>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0210191</t>
  </si>
  <si>
    <t>0191</t>
  </si>
  <si>
    <t>Проведення місцевих виборів</t>
  </si>
  <si>
    <t>1000</t>
  </si>
  <si>
    <t>ОСВІТА</t>
  </si>
  <si>
    <t>0211010</t>
  </si>
  <si>
    <t>1010</t>
  </si>
  <si>
    <t>0910</t>
  </si>
  <si>
    <t>Надання дошкільної освіти</t>
  </si>
  <si>
    <t>0211021</t>
  </si>
  <si>
    <t>1021</t>
  </si>
  <si>
    <t>0921</t>
  </si>
  <si>
    <t>Надання загальної середньої освіти закладами загальної середньої освіти</t>
  </si>
  <si>
    <t>0211031</t>
  </si>
  <si>
    <t>1031</t>
  </si>
  <si>
    <t>0211061</t>
  </si>
  <si>
    <t>1061</t>
  </si>
  <si>
    <t>0211142</t>
  </si>
  <si>
    <t>1142</t>
  </si>
  <si>
    <t>0990</t>
  </si>
  <si>
    <t>Інші програми та заходи у сфері освіти</t>
  </si>
  <si>
    <t>0211160</t>
  </si>
  <si>
    <t>1160</t>
  </si>
  <si>
    <t>Забезпечення діяльності центрів професійного розвитку педагогічних працівників</t>
  </si>
  <si>
    <t>0211181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</si>
  <si>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</si>
  <si>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</si>
  <si>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0211182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</si>
  <si>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</si>
  <si>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</si>
  <si>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0211200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</si>
  <si>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</si>
  <si>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</si>
  <si>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</si>
  <si>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</si>
  <si>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</si>
  <si>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</si>
  <si>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ЗДОРОВ’Я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</si>
  <si>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</si>
  <si>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</si>
  <si>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</si>
  <si>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</si>
  <si>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0212152</t>
  </si>
  <si>
    <t>2152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</si>
  <si>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</si>
  <si>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</si>
  <si>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</si>
  <si>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</si>
  <si>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</si>
  <si>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</si>
  <si>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</si>
  <si>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</si>
  <si>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</si>
  <si>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</si>
  <si>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</si>
  <si>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</si>
  <si>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</si>
  <si>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</si>
  <si>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</si>
  <si>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</si>
  <si>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0213090</t>
  </si>
  <si>
    <t>3090</t>
  </si>
  <si>
    <t>1030</t>
  </si>
  <si>
    <t>Видатки на поховання учасників бойових дій та осіб з інвалідністю внаслідок війни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</si>
  <si>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</si>
  <si>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</si>
  <si>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</si>
  <si>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</si>
  <si>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</si>
  <si>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</si>
  <si>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</si>
  <si>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</si>
  <si>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</si>
  <si>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</si>
  <si>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</si>
  <si>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</si>
  <si>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</si>
  <si>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</si>
  <si>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</si>
  <si>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</si>
  <si>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</si>
  <si>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</si>
  <si>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</si>
  <si>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</si>
  <si>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</si>
  <si>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</si>
  <si>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</si>
  <si>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</si>
  <si>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</si>
  <si>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</si>
  <si>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</si>
  <si>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</si>
  <si>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</si>
  <si>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</si>
  <si>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</si>
  <si>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</si>
  <si>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</si>
  <si>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</si>
  <si>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</si>
  <si>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</si>
  <si>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</si>
  <si>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</si>
  <si>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</si>
  <si>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7000</t>
  </si>
  <si>
    <t>ЕКОНОМІЧНА ДІЯЛЬНІСТЬ</t>
  </si>
  <si>
    <t>0217321</t>
  </si>
  <si>
    <t>7321</t>
  </si>
  <si>
    <t>0443</t>
  </si>
  <si>
    <t>Будівництво освітніх установ та закладів</t>
  </si>
  <si>
    <t>0217324</t>
  </si>
  <si>
    <t>7324</t>
  </si>
  <si>
    <t>Будівництво установ та закладів культури</t>
  </si>
  <si>
    <t>0217330</t>
  </si>
  <si>
    <t>7330</t>
  </si>
  <si>
    <t>Будівництво інших об`єктів комунальної власності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</si>
  <si>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</si>
  <si>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</si>
  <si>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</si>
  <si>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</si>
  <si>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0217370</t>
  </si>
  <si>
    <t>7370</t>
  </si>
  <si>
    <t>Реалізація інших заходів щодо соціально-економічного розвитку територій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</si>
  <si>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</si>
  <si>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</si>
  <si>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</si>
  <si>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</si>
  <si>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0217622</t>
  </si>
  <si>
    <t>7622</t>
  </si>
  <si>
    <t>0470</t>
  </si>
  <si>
    <t>Реалізація програм і заходів в галузі туризму та курортів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</si>
  <si>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</si>
  <si>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</si>
  <si>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</si>
  <si>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8000</t>
  </si>
  <si>
    <t>ІНША ДІЯЛЬНІСТЬ</t>
  </si>
  <si>
    <t>0218130</t>
  </si>
  <si>
    <t>8130</t>
  </si>
  <si>
    <t>0320</t>
  </si>
  <si>
    <t>Забезпечення діяльності місцевої пожежної охорони</t>
  </si>
  <si>
    <t>0218311</t>
  </si>
  <si>
    <t>8311</t>
  </si>
  <si>
    <t>0511</t>
  </si>
  <si>
    <t>Охорона та раціональне використання природних ресурсів</t>
  </si>
  <si>
    <t>0218312</t>
  </si>
  <si>
    <t>8312</t>
  </si>
  <si>
    <t>0512</t>
  </si>
  <si>
    <t>Утилізація відходів</t>
  </si>
  <si>
    <t>9000</t>
  </si>
  <si>
    <t>МІЖБЮДЖЕТНІ ТРАНСФЕРТИ</t>
  </si>
  <si>
    <t>0219770</t>
  </si>
  <si>
    <t>9770</t>
  </si>
  <si>
    <t>0180</t>
  </si>
  <si>
    <t>Інші субвенції з місцевого бюджету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</si>
  <si>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</si>
  <si>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</si>
  <si>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</si>
  <si>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</si>
  <si>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Фінансовий відділ Степанківської сільської ради</t>
  </si>
  <si>
    <t>3710000</t>
  </si>
  <si>
    <t>3710160</t>
  </si>
  <si>
    <t>X</t>
  </si>
  <si>
    <t>УСЬОГО</t>
  </si>
  <si>
    <t>Сільський голова</t>
  </si>
  <si>
    <t xml:space="preserve"> Ігор ЧЕКАЛЕНКО</t>
  </si>
  <si>
    <t>видатків бюджету Степанківської сільської територіальної громади на 2021 рік</t>
  </si>
  <si>
    <t>в т.ч за рахунок: коштів бюджету Степанківської сільської територіальної громади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</si>
  <si>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</si>
  <si>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в т.ч за рахунок: коштів освітньої субвенції з державного бюджету місцевим бюджетам</t>
  </si>
  <si>
    <t>в т.ч. за рахунок залишку коштів освітньої субвенції, що утворився на початок бюджетного періоду</t>
  </si>
  <si>
    <t>за рахунок іншої субвенції з місцевого бюджету</t>
  </si>
  <si>
    <t>в т.ч за рахунок: субвенції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</si>
  <si>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 т.ч. за рахунок: іншої субвенції з місцевого бюджету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</si>
  <si>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</si>
  <si>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в т.ч за рахунок: коштів іншої субвенції з місцевого бюджету: бюджету Білозірської сільської територіальної громади</t>
  </si>
  <si>
    <t>до рішення Степанківської сільської  ради "Про бюджет Степанківської сільської терторіальної громади на 2021 рік" від 23.12.2020 № 02-15/VІІІ (в редакції рішення сільської ради від 24.11.2021 №18-01/VІІІ)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</si>
</sst>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SansSerif"/>
      <family val="0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" fontId="7" fillId="0" borderId="11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 horizontal="right" vertical="center" wrapText="1"/>
      <protection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right" vertical="center" wrapText="1"/>
      <protection/>
    </xf>
    <xf numFmtId="4" fontId="7" fillId="0" borderId="14" xfId="0" applyNumberFormat="1" applyFont="1" applyBorder="1" applyAlignment="1" applyProtection="1">
      <alignment horizontal="right" vertical="center" wrapText="1"/>
      <protection/>
    </xf>
    <xf numFmtId="4" fontId="6" fillId="0" borderId="15" xfId="0" applyNumberFormat="1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center" vertical="top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zoomScale="115" zoomScaleNormal="115" zoomScalePageLayoutView="0" workbookViewId="0" topLeftCell="B1">
      <selection activeCell="E100" sqref="E100:F100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10.00390625" style="0" customWidth="1"/>
    <col min="7" max="7" width="9.28125" style="0" customWidth="1"/>
    <col min="8" max="8" width="9.140625" style="0" customWidth="1"/>
    <col min="9" max="9" width="10.00390625" style="0" customWidth="1"/>
    <col min="10" max="10" width="9.140625" style="0" customWidth="1"/>
    <col min="11" max="11" width="4.57421875" style="0" customWidth="1"/>
    <col min="12" max="12" width="9.421875" style="0" customWidth="1"/>
    <col min="13" max="14" width="8.421875" style="0" customWidth="1"/>
    <col min="15" max="15" width="4.57421875" style="0" customWidth="1"/>
    <col min="16" max="16" width="4.8515625" style="0" customWidth="1"/>
    <col min="17" max="17" width="8.57421875" style="0" customWidth="1"/>
    <col min="18" max="18" width="9.7109375" style="0" customWidth="1"/>
    <col min="19" max="20" width="8.8515625" style="0" hidden="1" customWidth="1"/>
  </cols>
  <sheetData>
    <row r="1" spans="1:1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3" t="s">
        <v>0</v>
      </c>
      <c r="O1" s="33"/>
      <c r="P1" s="33"/>
      <c r="Q1" s="33"/>
      <c r="R1" s="33"/>
      <c r="S1" s="1"/>
    </row>
    <row r="2" spans="1:19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4" t="s">
        <v>219</v>
      </c>
      <c r="O2" s="34"/>
      <c r="P2" s="34"/>
      <c r="Q2" s="34"/>
      <c r="R2" s="34"/>
      <c r="S2" s="1"/>
    </row>
    <row r="3" spans="1:19" ht="24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4"/>
      <c r="O3" s="34"/>
      <c r="P3" s="34"/>
      <c r="Q3" s="34"/>
      <c r="R3" s="34"/>
      <c r="S3" s="1"/>
    </row>
    <row r="4" spans="1:19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5" t="s">
        <v>1</v>
      </c>
      <c r="O4" s="35"/>
      <c r="P4" s="35"/>
      <c r="Q4" s="35"/>
      <c r="R4" s="35"/>
      <c r="S4" s="1"/>
    </row>
    <row r="5" spans="1:19" ht="17.25" customHeight="1">
      <c r="A5" s="1"/>
      <c r="B5" s="36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1"/>
    </row>
    <row r="6" spans="1:19" ht="15" customHeight="1">
      <c r="A6" s="1"/>
      <c r="B6" s="36" t="s">
        <v>209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1"/>
    </row>
    <row r="7" spans="1:19" ht="10.5" customHeight="1">
      <c r="A7" s="1"/>
      <c r="B7" s="37" t="s">
        <v>3</v>
      </c>
      <c r="C7" s="37"/>
      <c r="D7" s="37"/>
      <c r="E7" s="3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38" t="s">
        <v>4</v>
      </c>
      <c r="C8" s="38"/>
      <c r="D8" s="38"/>
      <c r="E8" s="3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2" t="s">
        <v>5</v>
      </c>
      <c r="S9" s="1"/>
    </row>
    <row r="10" spans="1:19" ht="16.5" customHeight="1">
      <c r="A10" s="1"/>
      <c r="B10" s="31" t="s">
        <v>6</v>
      </c>
      <c r="C10" s="31" t="s">
        <v>7</v>
      </c>
      <c r="D10" s="31" t="s">
        <v>8</v>
      </c>
      <c r="E10" s="31" t="s">
        <v>9</v>
      </c>
      <c r="F10" s="31"/>
      <c r="G10" s="29" t="s">
        <v>10</v>
      </c>
      <c r="H10" s="29"/>
      <c r="I10" s="29"/>
      <c r="J10" s="29"/>
      <c r="K10" s="29"/>
      <c r="L10" s="29" t="s">
        <v>11</v>
      </c>
      <c r="M10" s="29"/>
      <c r="N10" s="29"/>
      <c r="O10" s="29"/>
      <c r="P10" s="29"/>
      <c r="Q10" s="29"/>
      <c r="R10" s="29" t="s">
        <v>12</v>
      </c>
      <c r="S10" s="1"/>
    </row>
    <row r="11" spans="1:19" ht="12" customHeight="1">
      <c r="A11" s="1"/>
      <c r="B11" s="31"/>
      <c r="C11" s="31"/>
      <c r="D11" s="31"/>
      <c r="E11" s="31"/>
      <c r="F11" s="31"/>
      <c r="G11" s="29" t="s">
        <v>13</v>
      </c>
      <c r="H11" s="28" t="s">
        <v>14</v>
      </c>
      <c r="I11" s="27" t="s">
        <v>15</v>
      </c>
      <c r="J11" s="27"/>
      <c r="K11" s="30" t="s">
        <v>16</v>
      </c>
      <c r="L11" s="29" t="s">
        <v>13</v>
      </c>
      <c r="M11" s="28" t="s">
        <v>17</v>
      </c>
      <c r="N11" s="28" t="s">
        <v>14</v>
      </c>
      <c r="O11" s="27" t="s">
        <v>15</v>
      </c>
      <c r="P11" s="27"/>
      <c r="Q11" s="27" t="s">
        <v>16</v>
      </c>
      <c r="R11" s="29"/>
      <c r="S11" s="1"/>
    </row>
    <row r="12" spans="1:19" ht="48.75" customHeight="1">
      <c r="A12" s="1"/>
      <c r="B12" s="31"/>
      <c r="C12" s="31"/>
      <c r="D12" s="31"/>
      <c r="E12" s="31"/>
      <c r="F12" s="31"/>
      <c r="G12" s="29"/>
      <c r="H12" s="28"/>
      <c r="I12" s="3" t="s">
        <v>18</v>
      </c>
      <c r="J12" s="2" t="s">
        <v>19</v>
      </c>
      <c r="K12" s="30"/>
      <c r="L12" s="29"/>
      <c r="M12" s="28"/>
      <c r="N12" s="28"/>
      <c r="O12" s="9" t="s">
        <v>18</v>
      </c>
      <c r="P12" s="10" t="s">
        <v>19</v>
      </c>
      <c r="Q12" s="27"/>
      <c r="R12" s="29"/>
      <c r="S12" s="1"/>
    </row>
    <row r="13" spans="1:19" ht="12" customHeight="1">
      <c r="A13" s="1"/>
      <c r="B13" s="2" t="s">
        <v>20</v>
      </c>
      <c r="C13" s="2" t="s">
        <v>21</v>
      </c>
      <c r="D13" s="2" t="s">
        <v>22</v>
      </c>
      <c r="E13" s="28" t="s">
        <v>23</v>
      </c>
      <c r="F13" s="28"/>
      <c r="G13" s="2" t="s">
        <v>24</v>
      </c>
      <c r="H13" s="2" t="s">
        <v>25</v>
      </c>
      <c r="I13" s="2" t="s">
        <v>26</v>
      </c>
      <c r="J13" s="2" t="s">
        <v>27</v>
      </c>
      <c r="K13" s="2" t="s">
        <v>28</v>
      </c>
      <c r="L13" s="2" t="s">
        <v>29</v>
      </c>
      <c r="M13" s="2" t="s">
        <v>30</v>
      </c>
      <c r="N13" s="2" t="s">
        <v>31</v>
      </c>
      <c r="O13" s="2" t="s">
        <v>32</v>
      </c>
      <c r="P13" s="2" t="s">
        <v>33</v>
      </c>
      <c r="Q13" s="2" t="s">
        <v>34</v>
      </c>
      <c r="R13" s="2" t="s">
        <v>35</v>
      </c>
      <c r="S13" s="1"/>
    </row>
    <row r="14" spans="1:19" ht="18" customHeight="1">
      <c r="A14" s="1"/>
      <c r="B14" s="4" t="s">
        <v>36</v>
      </c>
      <c r="C14" s="4" t="s">
        <v>1</v>
      </c>
      <c r="D14" s="5" t="s">
        <v>1</v>
      </c>
      <c r="E14" s="24" t="s">
        <v>37</v>
      </c>
      <c r="F14" s="24"/>
      <c r="G14" s="7">
        <v>60792353</v>
      </c>
      <c r="H14" s="7">
        <v>60792353</v>
      </c>
      <c r="I14" s="7">
        <v>39227977</v>
      </c>
      <c r="J14" s="7">
        <v>3786200</v>
      </c>
      <c r="K14" s="7">
        <v>0</v>
      </c>
      <c r="L14" s="7">
        <v>10108584</v>
      </c>
      <c r="M14" s="7">
        <v>8203481</v>
      </c>
      <c r="N14" s="7">
        <v>1905103</v>
      </c>
      <c r="O14" s="7">
        <v>0</v>
      </c>
      <c r="P14" s="7">
        <v>0</v>
      </c>
      <c r="Q14" s="7">
        <v>8203481</v>
      </c>
      <c r="R14" s="7">
        <v>70900937</v>
      </c>
      <c r="S14" s="1"/>
    </row>
    <row r="15" spans="1:19" ht="18" customHeight="1">
      <c r="A15" s="1"/>
      <c r="B15" s="4" t="s">
        <v>38</v>
      </c>
      <c r="C15" s="4" t="s">
        <v>1</v>
      </c>
      <c r="D15" s="5" t="s">
        <v>1</v>
      </c>
      <c r="E15" s="24" t="s">
        <v>37</v>
      </c>
      <c r="F15" s="24"/>
      <c r="G15" s="7">
        <v>60792353</v>
      </c>
      <c r="H15" s="7">
        <v>60792353</v>
      </c>
      <c r="I15" s="7">
        <v>39227977</v>
      </c>
      <c r="J15" s="7">
        <v>3786200</v>
      </c>
      <c r="K15" s="7">
        <v>0</v>
      </c>
      <c r="L15" s="7">
        <v>10108584</v>
      </c>
      <c r="M15" s="7">
        <v>8203481</v>
      </c>
      <c r="N15" s="7">
        <v>1905103</v>
      </c>
      <c r="O15" s="7">
        <v>0</v>
      </c>
      <c r="P15" s="7">
        <v>0</v>
      </c>
      <c r="Q15" s="7">
        <v>8203481</v>
      </c>
      <c r="R15" s="7">
        <v>70900937</v>
      </c>
      <c r="S15" s="1"/>
    </row>
    <row r="16" spans="1:19" ht="13.5" customHeight="1">
      <c r="A16" s="1"/>
      <c r="B16" s="4" t="s">
        <v>1</v>
      </c>
      <c r="C16" s="4" t="s">
        <v>39</v>
      </c>
      <c r="D16" s="5" t="s">
        <v>1</v>
      </c>
      <c r="E16" s="24" t="s">
        <v>40</v>
      </c>
      <c r="F16" s="24"/>
      <c r="G16" s="7">
        <f>G17+G18</f>
        <v>10036180</v>
      </c>
      <c r="H16" s="7">
        <f aca="true" t="shared" si="0" ref="H16:R16">H17+H18</f>
        <v>10036180</v>
      </c>
      <c r="I16" s="7">
        <f t="shared" si="0"/>
        <v>7597205</v>
      </c>
      <c r="J16" s="7">
        <f t="shared" si="0"/>
        <v>245313</v>
      </c>
      <c r="K16" s="7">
        <f t="shared" si="0"/>
        <v>0</v>
      </c>
      <c r="L16" s="7">
        <f t="shared" si="0"/>
        <v>90800</v>
      </c>
      <c r="M16" s="7">
        <f t="shared" si="0"/>
        <v>90800</v>
      </c>
      <c r="N16" s="7">
        <f t="shared" si="0"/>
        <v>0</v>
      </c>
      <c r="O16" s="7">
        <f t="shared" si="0"/>
        <v>0</v>
      </c>
      <c r="P16" s="7">
        <f t="shared" si="0"/>
        <v>0</v>
      </c>
      <c r="Q16" s="7">
        <f t="shared" si="0"/>
        <v>90800</v>
      </c>
      <c r="R16" s="7">
        <f t="shared" si="0"/>
        <v>10126980</v>
      </c>
      <c r="S16" s="1"/>
    </row>
    <row r="17" spans="1:19" ht="25.5" customHeight="1">
      <c r="A17" s="1"/>
      <c r="B17" s="6" t="s">
        <v>41</v>
      </c>
      <c r="C17" s="6" t="s">
        <v>42</v>
      </c>
      <c r="D17" s="6" t="s">
        <v>43</v>
      </c>
      <c r="E17" s="23" t="s">
        <v>44</v>
      </c>
      <c r="F17" s="23"/>
      <c r="G17" s="8">
        <f>9960180+26000</f>
        <v>9986180</v>
      </c>
      <c r="H17" s="8">
        <f>9960180+26000</f>
        <v>9986180</v>
      </c>
      <c r="I17" s="8">
        <v>7597205</v>
      </c>
      <c r="J17" s="8">
        <v>245313</v>
      </c>
      <c r="K17" s="8">
        <v>0</v>
      </c>
      <c r="L17" s="8">
        <v>90800</v>
      </c>
      <c r="M17" s="8">
        <v>90800</v>
      </c>
      <c r="N17" s="8">
        <v>0</v>
      </c>
      <c r="O17" s="8">
        <v>0</v>
      </c>
      <c r="P17" s="8">
        <v>0</v>
      </c>
      <c r="Q17" s="8">
        <v>90800</v>
      </c>
      <c r="R17" s="7">
        <f>L17+G17</f>
        <v>10076980</v>
      </c>
      <c r="S17" s="1"/>
    </row>
    <row r="18" spans="1:19" ht="13.5" customHeight="1">
      <c r="A18" s="1"/>
      <c r="B18" s="6" t="s">
        <v>45</v>
      </c>
      <c r="C18" s="6" t="s">
        <v>46</v>
      </c>
      <c r="D18" s="6" t="s">
        <v>42</v>
      </c>
      <c r="E18" s="23" t="s">
        <v>47</v>
      </c>
      <c r="F18" s="23"/>
      <c r="G18" s="8">
        <v>50000</v>
      </c>
      <c r="H18" s="8">
        <v>50000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7">
        <v>50000</v>
      </c>
      <c r="S18" s="1"/>
    </row>
    <row r="19" spans="1:19" ht="13.5" customHeight="1">
      <c r="A19" s="1"/>
      <c r="B19" s="4" t="s">
        <v>1</v>
      </c>
      <c r="C19" s="4" t="s">
        <v>48</v>
      </c>
      <c r="D19" s="5" t="s">
        <v>1</v>
      </c>
      <c r="E19" s="24" t="s">
        <v>49</v>
      </c>
      <c r="F19" s="24"/>
      <c r="G19" s="7">
        <f>38468809-26000</f>
        <v>38442809</v>
      </c>
      <c r="H19" s="7">
        <f>38468809-26000</f>
        <v>38442809</v>
      </c>
      <c r="I19" s="7">
        <v>27079304</v>
      </c>
      <c r="J19" s="7">
        <v>1704770</v>
      </c>
      <c r="K19" s="7">
        <v>0</v>
      </c>
      <c r="L19" s="7">
        <v>6015056</v>
      </c>
      <c r="M19" s="7">
        <v>4525743</v>
      </c>
      <c r="N19" s="7">
        <v>1489313</v>
      </c>
      <c r="O19" s="7">
        <v>0</v>
      </c>
      <c r="P19" s="7">
        <v>0</v>
      </c>
      <c r="Q19" s="7">
        <v>4525743</v>
      </c>
      <c r="R19" s="7">
        <f>44483865-26000</f>
        <v>44457865</v>
      </c>
      <c r="S19" s="1"/>
    </row>
    <row r="20" spans="1:19" ht="13.5" customHeight="1">
      <c r="A20" s="1"/>
      <c r="B20" s="6" t="s">
        <v>50</v>
      </c>
      <c r="C20" s="6" t="s">
        <v>51</v>
      </c>
      <c r="D20" s="6" t="s">
        <v>52</v>
      </c>
      <c r="E20" s="23" t="s">
        <v>53</v>
      </c>
      <c r="F20" s="23"/>
      <c r="G20" s="8">
        <f>9391954-26000</f>
        <v>9365954</v>
      </c>
      <c r="H20" s="8">
        <f>G20</f>
        <v>9365954</v>
      </c>
      <c r="I20" s="8">
        <v>6169152</v>
      </c>
      <c r="J20" s="8">
        <v>528264</v>
      </c>
      <c r="K20" s="8">
        <v>0</v>
      </c>
      <c r="L20" s="8">
        <v>666347</v>
      </c>
      <c r="M20" s="8">
        <v>76600</v>
      </c>
      <c r="N20" s="8">
        <v>589747</v>
      </c>
      <c r="O20" s="8">
        <v>0</v>
      </c>
      <c r="P20" s="8">
        <v>0</v>
      </c>
      <c r="Q20" s="8">
        <v>76600</v>
      </c>
      <c r="R20" s="7">
        <f>G20+L20</f>
        <v>10032301</v>
      </c>
      <c r="S20" s="1"/>
    </row>
    <row r="21" spans="1:19" ht="18" customHeight="1">
      <c r="A21" s="1"/>
      <c r="B21" s="6" t="s">
        <v>54</v>
      </c>
      <c r="C21" s="6" t="s">
        <v>55</v>
      </c>
      <c r="D21" s="6" t="s">
        <v>56</v>
      </c>
      <c r="E21" s="23" t="s">
        <v>57</v>
      </c>
      <c r="F21" s="23"/>
      <c r="G21" s="8">
        <v>9808138</v>
      </c>
      <c r="H21" s="8">
        <v>9808138</v>
      </c>
      <c r="I21" s="8">
        <v>5583403</v>
      </c>
      <c r="J21" s="8">
        <v>1119997</v>
      </c>
      <c r="K21" s="8">
        <v>0</v>
      </c>
      <c r="L21" s="8">
        <v>1152566</v>
      </c>
      <c r="M21" s="8">
        <v>253000</v>
      </c>
      <c r="N21" s="8">
        <v>899566</v>
      </c>
      <c r="O21" s="8">
        <v>0</v>
      </c>
      <c r="P21" s="8">
        <v>0</v>
      </c>
      <c r="Q21" s="8">
        <v>253000</v>
      </c>
      <c r="R21" s="7">
        <v>10960704</v>
      </c>
      <c r="S21" s="1"/>
    </row>
    <row r="22" spans="1:20" ht="30.75" customHeight="1">
      <c r="A22" s="1"/>
      <c r="B22" s="13"/>
      <c r="C22" s="13"/>
      <c r="D22" s="13"/>
      <c r="E22" s="25" t="s">
        <v>210</v>
      </c>
      <c r="F22" s="26"/>
      <c r="G22" s="8">
        <f>G21-G23</f>
        <v>9084538</v>
      </c>
      <c r="H22" s="8">
        <f aca="true" t="shared" si="1" ref="H22:Q22">H21-H23</f>
        <v>9084538</v>
      </c>
      <c r="I22" s="8">
        <f t="shared" si="1"/>
        <v>4990288</v>
      </c>
      <c r="J22" s="8">
        <f t="shared" si="1"/>
        <v>1119997</v>
      </c>
      <c r="K22" s="8">
        <f t="shared" si="1"/>
        <v>0</v>
      </c>
      <c r="L22" s="8">
        <f t="shared" si="1"/>
        <v>1152566</v>
      </c>
      <c r="M22" s="8">
        <f t="shared" si="1"/>
        <v>253000</v>
      </c>
      <c r="N22" s="8">
        <f t="shared" si="1"/>
        <v>899566</v>
      </c>
      <c r="O22" s="8">
        <f t="shared" si="1"/>
        <v>0</v>
      </c>
      <c r="P22" s="8">
        <f t="shared" si="1"/>
        <v>0</v>
      </c>
      <c r="Q22" s="8">
        <f t="shared" si="1"/>
        <v>253000</v>
      </c>
      <c r="R22" s="7">
        <f>R21-R23</f>
        <v>10237104</v>
      </c>
      <c r="S22" s="14">
        <f>S21-S23</f>
        <v>0</v>
      </c>
      <c r="T22" s="15">
        <f>T21-T23</f>
        <v>0</v>
      </c>
    </row>
    <row r="23" spans="1:19" ht="53.25" customHeight="1">
      <c r="A23" s="1"/>
      <c r="B23" s="13"/>
      <c r="C23" s="13"/>
      <c r="D23" s="13"/>
      <c r="E23" s="25" t="s">
        <v>211</v>
      </c>
      <c r="F23" s="26"/>
      <c r="G23" s="8">
        <v>723600</v>
      </c>
      <c r="H23" s="8">
        <v>723600</v>
      </c>
      <c r="I23" s="8">
        <v>593115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16">
        <f>G23+L23</f>
        <v>723600</v>
      </c>
      <c r="S23" s="1"/>
    </row>
    <row r="24" spans="1:19" ht="18" customHeight="1">
      <c r="A24" s="1"/>
      <c r="B24" s="6" t="s">
        <v>58</v>
      </c>
      <c r="C24" s="6" t="s">
        <v>59</v>
      </c>
      <c r="D24" s="6" t="s">
        <v>56</v>
      </c>
      <c r="E24" s="23" t="s">
        <v>57</v>
      </c>
      <c r="F24" s="23"/>
      <c r="G24" s="8">
        <v>16388100</v>
      </c>
      <c r="H24" s="8">
        <v>16388100</v>
      </c>
      <c r="I24" s="8">
        <v>13432868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7">
        <v>16388100</v>
      </c>
      <c r="S24" s="1"/>
    </row>
    <row r="25" spans="1:19" ht="23.25" customHeight="1">
      <c r="A25" s="1"/>
      <c r="B25" s="13"/>
      <c r="C25" s="13"/>
      <c r="D25" s="13"/>
      <c r="E25" s="25" t="s">
        <v>212</v>
      </c>
      <c r="F25" s="26"/>
      <c r="G25" s="8">
        <v>16388100</v>
      </c>
      <c r="H25" s="8">
        <v>16388100</v>
      </c>
      <c r="I25" s="8">
        <v>13432868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7">
        <v>16388100</v>
      </c>
      <c r="S25" s="1"/>
    </row>
    <row r="26" spans="1:19" ht="18" customHeight="1">
      <c r="A26" s="1"/>
      <c r="B26" s="6" t="s">
        <v>60</v>
      </c>
      <c r="C26" s="6" t="s">
        <v>61</v>
      </c>
      <c r="D26" s="6" t="s">
        <v>56</v>
      </c>
      <c r="E26" s="23" t="s">
        <v>57</v>
      </c>
      <c r="F26" s="23"/>
      <c r="G26" s="8">
        <v>920675</v>
      </c>
      <c r="H26" s="8">
        <v>920675</v>
      </c>
      <c r="I26" s="8">
        <v>677309</v>
      </c>
      <c r="J26" s="8">
        <v>0</v>
      </c>
      <c r="K26" s="8">
        <v>0</v>
      </c>
      <c r="L26" s="8">
        <v>4090000</v>
      </c>
      <c r="M26" s="8">
        <v>4090000</v>
      </c>
      <c r="N26" s="8">
        <v>0</v>
      </c>
      <c r="O26" s="8">
        <v>0</v>
      </c>
      <c r="P26" s="8">
        <v>0</v>
      </c>
      <c r="Q26" s="8">
        <v>4090000</v>
      </c>
      <c r="R26" s="7">
        <v>5010675</v>
      </c>
      <c r="S26" s="1"/>
    </row>
    <row r="27" spans="1:19" ht="24.75" customHeight="1">
      <c r="A27" s="1"/>
      <c r="B27" s="13"/>
      <c r="C27" s="13"/>
      <c r="D27" s="13"/>
      <c r="E27" s="25" t="s">
        <v>213</v>
      </c>
      <c r="F27" s="26"/>
      <c r="G27" s="8">
        <f>G26</f>
        <v>920675</v>
      </c>
      <c r="H27" s="8">
        <f aca="true" t="shared" si="2" ref="H27:R27">H26</f>
        <v>920675</v>
      </c>
      <c r="I27" s="8">
        <f t="shared" si="2"/>
        <v>677309</v>
      </c>
      <c r="J27" s="8">
        <f t="shared" si="2"/>
        <v>0</v>
      </c>
      <c r="K27" s="8">
        <f t="shared" si="2"/>
        <v>0</v>
      </c>
      <c r="L27" s="8">
        <f t="shared" si="2"/>
        <v>4090000</v>
      </c>
      <c r="M27" s="8">
        <f t="shared" si="2"/>
        <v>4090000</v>
      </c>
      <c r="N27" s="8">
        <f t="shared" si="2"/>
        <v>0</v>
      </c>
      <c r="O27" s="8">
        <f t="shared" si="2"/>
        <v>0</v>
      </c>
      <c r="P27" s="8">
        <f t="shared" si="2"/>
        <v>0</v>
      </c>
      <c r="Q27" s="8">
        <f t="shared" si="2"/>
        <v>4090000</v>
      </c>
      <c r="R27" s="7">
        <f t="shared" si="2"/>
        <v>5010675</v>
      </c>
      <c r="S27" s="1"/>
    </row>
    <row r="28" spans="1:19" ht="13.5" customHeight="1">
      <c r="A28" s="1"/>
      <c r="B28" s="6" t="s">
        <v>62</v>
      </c>
      <c r="C28" s="6" t="s">
        <v>63</v>
      </c>
      <c r="D28" s="6" t="s">
        <v>64</v>
      </c>
      <c r="E28" s="23" t="s">
        <v>65</v>
      </c>
      <c r="F28" s="23"/>
      <c r="G28" s="8">
        <v>4855</v>
      </c>
      <c r="H28" s="8">
        <v>4855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7">
        <v>4855</v>
      </c>
      <c r="S28" s="1"/>
    </row>
    <row r="29" spans="1:19" ht="24" customHeight="1">
      <c r="A29" s="1"/>
      <c r="B29" s="13"/>
      <c r="C29" s="13"/>
      <c r="D29" s="13"/>
      <c r="E29" s="25" t="s">
        <v>210</v>
      </c>
      <c r="F29" s="26"/>
      <c r="G29" s="8">
        <f>G28-G30</f>
        <v>1810</v>
      </c>
      <c r="H29" s="8">
        <f>H28-H30</f>
        <v>1810</v>
      </c>
      <c r="I29" s="8">
        <f>I28-I30</f>
        <v>0</v>
      </c>
      <c r="J29" s="8">
        <f>J28-J30</f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7">
        <f>G29</f>
        <v>1810</v>
      </c>
      <c r="S29" s="1"/>
    </row>
    <row r="30" spans="1:19" ht="21.75" customHeight="1">
      <c r="A30" s="1"/>
      <c r="B30" s="13"/>
      <c r="C30" s="13"/>
      <c r="D30" s="13"/>
      <c r="E30" s="25" t="s">
        <v>214</v>
      </c>
      <c r="F30" s="26"/>
      <c r="G30" s="8">
        <v>3045</v>
      </c>
      <c r="H30" s="8">
        <v>3045</v>
      </c>
      <c r="I30" s="8">
        <v>0</v>
      </c>
      <c r="J30" s="8">
        <v>0</v>
      </c>
      <c r="K30" s="8">
        <v>0</v>
      </c>
      <c r="L30" s="8">
        <f aca="true" t="shared" si="3" ref="L30:R30">L28-L29</f>
        <v>0</v>
      </c>
      <c r="M30" s="8">
        <f t="shared" si="3"/>
        <v>0</v>
      </c>
      <c r="N30" s="8">
        <f t="shared" si="3"/>
        <v>0</v>
      </c>
      <c r="O30" s="8">
        <f t="shared" si="3"/>
        <v>0</v>
      </c>
      <c r="P30" s="8">
        <f t="shared" si="3"/>
        <v>0</v>
      </c>
      <c r="Q30" s="8">
        <f t="shared" si="3"/>
        <v>0</v>
      </c>
      <c r="R30" s="7">
        <f t="shared" si="3"/>
        <v>3045</v>
      </c>
      <c r="S30" s="1"/>
    </row>
    <row r="31" spans="1:19" ht="16.5" customHeight="1">
      <c r="A31" s="1"/>
      <c r="B31" s="31" t="s">
        <v>6</v>
      </c>
      <c r="C31" s="31" t="s">
        <v>7</v>
      </c>
      <c r="D31" s="31" t="s">
        <v>8</v>
      </c>
      <c r="E31" s="31" t="s">
        <v>9</v>
      </c>
      <c r="F31" s="31"/>
      <c r="G31" s="29" t="s">
        <v>10</v>
      </c>
      <c r="H31" s="29"/>
      <c r="I31" s="29"/>
      <c r="J31" s="29"/>
      <c r="K31" s="29"/>
      <c r="L31" s="29" t="s">
        <v>11</v>
      </c>
      <c r="M31" s="29"/>
      <c r="N31" s="29"/>
      <c r="O31" s="29"/>
      <c r="P31" s="29"/>
      <c r="Q31" s="29"/>
      <c r="R31" s="29" t="s">
        <v>12</v>
      </c>
      <c r="S31" s="1"/>
    </row>
    <row r="32" spans="1:19" ht="12" customHeight="1">
      <c r="A32" s="1"/>
      <c r="B32" s="31"/>
      <c r="C32" s="31"/>
      <c r="D32" s="31"/>
      <c r="E32" s="31"/>
      <c r="F32" s="31"/>
      <c r="G32" s="29" t="s">
        <v>13</v>
      </c>
      <c r="H32" s="28" t="s">
        <v>14</v>
      </c>
      <c r="I32" s="27" t="s">
        <v>15</v>
      </c>
      <c r="J32" s="27"/>
      <c r="K32" s="30" t="s">
        <v>16</v>
      </c>
      <c r="L32" s="29" t="s">
        <v>13</v>
      </c>
      <c r="M32" s="28" t="s">
        <v>17</v>
      </c>
      <c r="N32" s="28" t="s">
        <v>14</v>
      </c>
      <c r="O32" s="27" t="s">
        <v>15</v>
      </c>
      <c r="P32" s="27"/>
      <c r="Q32" s="27" t="s">
        <v>16</v>
      </c>
      <c r="R32" s="29"/>
      <c r="S32" s="1"/>
    </row>
    <row r="33" spans="1:19" ht="48.75" customHeight="1">
      <c r="A33" s="1"/>
      <c r="B33" s="31"/>
      <c r="C33" s="31"/>
      <c r="D33" s="31"/>
      <c r="E33" s="31"/>
      <c r="F33" s="31"/>
      <c r="G33" s="29"/>
      <c r="H33" s="28"/>
      <c r="I33" s="3" t="s">
        <v>18</v>
      </c>
      <c r="J33" s="2" t="s">
        <v>19</v>
      </c>
      <c r="K33" s="30"/>
      <c r="L33" s="29"/>
      <c r="M33" s="28"/>
      <c r="N33" s="28"/>
      <c r="O33" s="9" t="s">
        <v>18</v>
      </c>
      <c r="P33" s="10" t="s">
        <v>19</v>
      </c>
      <c r="Q33" s="27"/>
      <c r="R33" s="29"/>
      <c r="S33" s="1"/>
    </row>
    <row r="34" spans="1:19" ht="12" customHeight="1">
      <c r="A34" s="1"/>
      <c r="B34" s="2" t="s">
        <v>20</v>
      </c>
      <c r="C34" s="2" t="s">
        <v>21</v>
      </c>
      <c r="D34" s="2" t="s">
        <v>22</v>
      </c>
      <c r="E34" s="28" t="s">
        <v>23</v>
      </c>
      <c r="F34" s="28"/>
      <c r="G34" s="2" t="s">
        <v>24</v>
      </c>
      <c r="H34" s="2" t="s">
        <v>25</v>
      </c>
      <c r="I34" s="2" t="s">
        <v>26</v>
      </c>
      <c r="J34" s="2" t="s">
        <v>27</v>
      </c>
      <c r="K34" s="2" t="s">
        <v>28</v>
      </c>
      <c r="L34" s="2" t="s">
        <v>29</v>
      </c>
      <c r="M34" s="2" t="s">
        <v>30</v>
      </c>
      <c r="N34" s="2" t="s">
        <v>31</v>
      </c>
      <c r="O34" s="2" t="s">
        <v>32</v>
      </c>
      <c r="P34" s="2" t="s">
        <v>33</v>
      </c>
      <c r="Q34" s="2" t="s">
        <v>34</v>
      </c>
      <c r="R34" s="2" t="s">
        <v>35</v>
      </c>
      <c r="S34" s="1"/>
    </row>
    <row r="35" spans="1:19" ht="25.5" customHeight="1">
      <c r="A35" s="1"/>
      <c r="B35" s="6" t="s">
        <v>66</v>
      </c>
      <c r="C35" s="6" t="s">
        <v>67</v>
      </c>
      <c r="D35" s="6" t="s">
        <v>64</v>
      </c>
      <c r="E35" s="23" t="s">
        <v>68</v>
      </c>
      <c r="F35" s="23"/>
      <c r="G35" s="8">
        <v>1614777</v>
      </c>
      <c r="H35" s="8">
        <v>1614777</v>
      </c>
      <c r="I35" s="8">
        <v>1099173</v>
      </c>
      <c r="J35" s="8">
        <v>56509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7">
        <v>1614777</v>
      </c>
      <c r="S35" s="1"/>
    </row>
    <row r="36" spans="1:19" ht="24" customHeight="1">
      <c r="A36" s="1"/>
      <c r="B36" s="13"/>
      <c r="C36" s="13"/>
      <c r="D36" s="13"/>
      <c r="E36" s="25" t="s">
        <v>210</v>
      </c>
      <c r="F36" s="26"/>
      <c r="G36" s="8">
        <f>G35-G37</f>
        <v>433726</v>
      </c>
      <c r="H36" s="8">
        <f>H35-H37</f>
        <v>433726</v>
      </c>
      <c r="I36" s="8">
        <f>I35-I37</f>
        <v>254138</v>
      </c>
      <c r="J36" s="8">
        <f>J35-J37</f>
        <v>48508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7">
        <f>R35-R37</f>
        <v>433726</v>
      </c>
      <c r="S36" s="1"/>
    </row>
    <row r="37" spans="1:19" ht="21.75" customHeight="1">
      <c r="A37" s="1"/>
      <c r="B37" s="13"/>
      <c r="C37" s="13"/>
      <c r="D37" s="13"/>
      <c r="E37" s="25" t="s">
        <v>214</v>
      </c>
      <c r="F37" s="26"/>
      <c r="G37" s="8">
        <v>1181051</v>
      </c>
      <c r="H37" s="8">
        <v>1181051</v>
      </c>
      <c r="I37" s="8">
        <v>845035</v>
      </c>
      <c r="J37" s="8">
        <v>8001</v>
      </c>
      <c r="K37" s="8">
        <f aca="true" t="shared" si="4" ref="K37:Q37">K35-K36</f>
        <v>0</v>
      </c>
      <c r="L37" s="8">
        <f t="shared" si="4"/>
        <v>0</v>
      </c>
      <c r="M37" s="8">
        <f t="shared" si="4"/>
        <v>0</v>
      </c>
      <c r="N37" s="8">
        <f t="shared" si="4"/>
        <v>0</v>
      </c>
      <c r="O37" s="8">
        <f t="shared" si="4"/>
        <v>0</v>
      </c>
      <c r="P37" s="8">
        <f t="shared" si="4"/>
        <v>0</v>
      </c>
      <c r="Q37" s="8">
        <f t="shared" si="4"/>
        <v>0</v>
      </c>
      <c r="R37" s="7">
        <v>1181051</v>
      </c>
      <c r="S37" s="1"/>
    </row>
    <row r="38" spans="1:19" ht="42" customHeight="1">
      <c r="A38" s="1"/>
      <c r="B38" s="6" t="s">
        <v>69</v>
      </c>
      <c r="C38" s="6" t="s">
        <v>70</v>
      </c>
      <c r="D38" s="6" t="s">
        <v>64</v>
      </c>
      <c r="E38" s="23" t="s">
        <v>71</v>
      </c>
      <c r="F38" s="23"/>
      <c r="G38" s="8">
        <v>13000</v>
      </c>
      <c r="H38" s="8">
        <v>13000</v>
      </c>
      <c r="I38" s="8">
        <v>0</v>
      </c>
      <c r="J38" s="8">
        <v>0</v>
      </c>
      <c r="K38" s="8">
        <v>0</v>
      </c>
      <c r="L38" s="8">
        <v>11000</v>
      </c>
      <c r="M38" s="8">
        <v>11000</v>
      </c>
      <c r="N38" s="8">
        <v>0</v>
      </c>
      <c r="O38" s="8">
        <v>0</v>
      </c>
      <c r="P38" s="8">
        <v>0</v>
      </c>
      <c r="Q38" s="8">
        <v>11000</v>
      </c>
      <c r="R38" s="7">
        <v>24000</v>
      </c>
      <c r="S38" s="1"/>
    </row>
    <row r="39" spans="1:19" ht="42" customHeight="1">
      <c r="A39" s="1"/>
      <c r="B39" s="6" t="s">
        <v>72</v>
      </c>
      <c r="C39" s="6" t="s">
        <v>73</v>
      </c>
      <c r="D39" s="6" t="s">
        <v>64</v>
      </c>
      <c r="E39" s="23" t="s">
        <v>74</v>
      </c>
      <c r="F39" s="23"/>
      <c r="G39" s="8">
        <v>172295</v>
      </c>
      <c r="H39" s="8">
        <v>172295</v>
      </c>
      <c r="I39" s="8">
        <v>5952</v>
      </c>
      <c r="J39" s="8">
        <v>0</v>
      </c>
      <c r="K39" s="8">
        <v>0</v>
      </c>
      <c r="L39" s="8">
        <v>95143</v>
      </c>
      <c r="M39" s="8">
        <v>95143</v>
      </c>
      <c r="N39" s="8">
        <v>0</v>
      </c>
      <c r="O39" s="8">
        <v>0</v>
      </c>
      <c r="P39" s="8">
        <v>0</v>
      </c>
      <c r="Q39" s="8">
        <v>95143</v>
      </c>
      <c r="R39" s="7">
        <v>267438</v>
      </c>
      <c r="S39" s="1"/>
    </row>
    <row r="40" spans="1:19" ht="33.75" customHeight="1">
      <c r="A40" s="1"/>
      <c r="B40" s="6" t="s">
        <v>75</v>
      </c>
      <c r="C40" s="6" t="s">
        <v>76</v>
      </c>
      <c r="D40" s="6" t="s">
        <v>64</v>
      </c>
      <c r="E40" s="23" t="s">
        <v>77</v>
      </c>
      <c r="F40" s="23"/>
      <c r="G40" s="8">
        <v>57215</v>
      </c>
      <c r="H40" s="8">
        <v>57215</v>
      </c>
      <c r="I40" s="8">
        <v>31347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7">
        <v>57215</v>
      </c>
      <c r="S40" s="1"/>
    </row>
    <row r="41" spans="1:19" ht="33.75" customHeight="1">
      <c r="A41" s="1"/>
      <c r="B41" s="6" t="s">
        <v>78</v>
      </c>
      <c r="C41" s="6" t="s">
        <v>79</v>
      </c>
      <c r="D41" s="6" t="s">
        <v>64</v>
      </c>
      <c r="E41" s="23" t="s">
        <v>80</v>
      </c>
      <c r="F41" s="23"/>
      <c r="G41" s="8">
        <v>97800</v>
      </c>
      <c r="H41" s="8">
        <v>97800</v>
      </c>
      <c r="I41" s="8">
        <v>80100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7">
        <v>97800</v>
      </c>
      <c r="S41" s="1"/>
    </row>
    <row r="42" spans="1:19" ht="13.5" customHeight="1">
      <c r="A42" s="1"/>
      <c r="B42" s="4" t="s">
        <v>1</v>
      </c>
      <c r="C42" s="4" t="s">
        <v>81</v>
      </c>
      <c r="D42" s="5" t="s">
        <v>1</v>
      </c>
      <c r="E42" s="24" t="s">
        <v>82</v>
      </c>
      <c r="F42" s="24"/>
      <c r="G42" s="7">
        <v>678628</v>
      </c>
      <c r="H42" s="7">
        <v>678628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678628</v>
      </c>
      <c r="S42" s="1"/>
    </row>
    <row r="43" spans="1:19" ht="18" customHeight="1">
      <c r="A43" s="1"/>
      <c r="B43" s="6" t="s">
        <v>83</v>
      </c>
      <c r="C43" s="6" t="s">
        <v>84</v>
      </c>
      <c r="D43" s="6" t="s">
        <v>85</v>
      </c>
      <c r="E43" s="23" t="s">
        <v>86</v>
      </c>
      <c r="F43" s="23"/>
      <c r="G43" s="8">
        <v>335628</v>
      </c>
      <c r="H43" s="8">
        <v>335628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7">
        <v>335628</v>
      </c>
      <c r="S43" s="1"/>
    </row>
    <row r="44" spans="1:19" ht="44.25" customHeight="1">
      <c r="A44" s="1"/>
      <c r="B44" s="13"/>
      <c r="C44" s="13"/>
      <c r="D44" s="13"/>
      <c r="E44" s="25" t="s">
        <v>215</v>
      </c>
      <c r="F44" s="26"/>
      <c r="G44" s="8">
        <v>335628</v>
      </c>
      <c r="H44" s="8">
        <v>335628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7">
        <v>335628</v>
      </c>
      <c r="S44" s="1"/>
    </row>
    <row r="45" spans="1:19" ht="18" customHeight="1">
      <c r="A45" s="1"/>
      <c r="B45" s="6" t="s">
        <v>87</v>
      </c>
      <c r="C45" s="6" t="s">
        <v>88</v>
      </c>
      <c r="D45" s="6" t="s">
        <v>85</v>
      </c>
      <c r="E45" s="23" t="s">
        <v>89</v>
      </c>
      <c r="F45" s="23"/>
      <c r="G45" s="8">
        <v>343000</v>
      </c>
      <c r="H45" s="8">
        <v>343000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7">
        <v>343000</v>
      </c>
      <c r="S45" s="1"/>
    </row>
    <row r="46" spans="1:19" ht="18" customHeight="1">
      <c r="A46" s="1"/>
      <c r="B46" s="4" t="s">
        <v>1</v>
      </c>
      <c r="C46" s="4" t="s">
        <v>90</v>
      </c>
      <c r="D46" s="5" t="s">
        <v>1</v>
      </c>
      <c r="E46" s="24" t="s">
        <v>91</v>
      </c>
      <c r="F46" s="24"/>
      <c r="G46" s="7">
        <v>1625793</v>
      </c>
      <c r="H46" s="7">
        <v>1625793</v>
      </c>
      <c r="I46" s="7">
        <v>764526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1625793</v>
      </c>
      <c r="S46" s="1"/>
    </row>
    <row r="47" spans="1:19" ht="18" customHeight="1">
      <c r="A47" s="1"/>
      <c r="B47" s="6" t="s">
        <v>92</v>
      </c>
      <c r="C47" s="6" t="s">
        <v>93</v>
      </c>
      <c r="D47" s="6" t="s">
        <v>94</v>
      </c>
      <c r="E47" s="23" t="s">
        <v>95</v>
      </c>
      <c r="F47" s="23"/>
      <c r="G47" s="8">
        <v>23440</v>
      </c>
      <c r="H47" s="8">
        <v>23440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7">
        <v>23440</v>
      </c>
      <c r="S47" s="1"/>
    </row>
    <row r="48" spans="1:19" ht="25.5" customHeight="1">
      <c r="A48" s="1"/>
      <c r="B48" s="6" t="s">
        <v>96</v>
      </c>
      <c r="C48" s="6" t="s">
        <v>97</v>
      </c>
      <c r="D48" s="6" t="s">
        <v>94</v>
      </c>
      <c r="E48" s="23" t="s">
        <v>98</v>
      </c>
      <c r="F48" s="23"/>
      <c r="G48" s="8">
        <v>90000</v>
      </c>
      <c r="H48" s="8">
        <v>90000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7">
        <v>90000</v>
      </c>
      <c r="S48" s="1"/>
    </row>
    <row r="49" spans="1:19" ht="25.5" customHeight="1">
      <c r="A49" s="1"/>
      <c r="B49" s="6" t="s">
        <v>99</v>
      </c>
      <c r="C49" s="6" t="s">
        <v>100</v>
      </c>
      <c r="D49" s="6" t="s">
        <v>94</v>
      </c>
      <c r="E49" s="23" t="s">
        <v>101</v>
      </c>
      <c r="F49" s="23"/>
      <c r="G49" s="8">
        <v>95000</v>
      </c>
      <c r="H49" s="8">
        <v>95000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7">
        <v>95000</v>
      </c>
      <c r="S49" s="1"/>
    </row>
    <row r="50" spans="1:19" ht="25.5" customHeight="1">
      <c r="A50" s="1"/>
      <c r="B50" s="6" t="s">
        <v>102</v>
      </c>
      <c r="C50" s="6" t="s">
        <v>103</v>
      </c>
      <c r="D50" s="6" t="s">
        <v>94</v>
      </c>
      <c r="E50" s="23" t="s">
        <v>104</v>
      </c>
      <c r="F50" s="23"/>
      <c r="G50" s="8">
        <v>41364</v>
      </c>
      <c r="H50" s="8">
        <v>41364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7">
        <v>41364</v>
      </c>
      <c r="S50" s="1"/>
    </row>
    <row r="51" spans="1:19" ht="23.25" customHeight="1">
      <c r="A51" s="1"/>
      <c r="B51" s="13"/>
      <c r="C51" s="13"/>
      <c r="D51" s="13"/>
      <c r="E51" s="25" t="s">
        <v>216</v>
      </c>
      <c r="F51" s="26"/>
      <c r="G51" s="8">
        <v>41364</v>
      </c>
      <c r="H51" s="8">
        <v>41364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7">
        <v>41364</v>
      </c>
      <c r="S51" s="1"/>
    </row>
    <row r="52" spans="1:19" ht="18" customHeight="1">
      <c r="A52" s="1"/>
      <c r="B52" s="6" t="s">
        <v>105</v>
      </c>
      <c r="C52" s="6" t="s">
        <v>106</v>
      </c>
      <c r="D52" s="6" t="s">
        <v>107</v>
      </c>
      <c r="E52" s="23" t="s">
        <v>108</v>
      </c>
      <c r="F52" s="23"/>
      <c r="G52" s="8">
        <v>6111</v>
      </c>
      <c r="H52" s="8">
        <v>6111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7">
        <v>6111</v>
      </c>
      <c r="S52" s="1"/>
    </row>
    <row r="53" spans="1:19" ht="16.5" customHeight="1">
      <c r="A53" s="1"/>
      <c r="B53" s="31" t="s">
        <v>6</v>
      </c>
      <c r="C53" s="31" t="s">
        <v>7</v>
      </c>
      <c r="D53" s="31" t="s">
        <v>8</v>
      </c>
      <c r="E53" s="31" t="s">
        <v>9</v>
      </c>
      <c r="F53" s="31"/>
      <c r="G53" s="29" t="s">
        <v>10</v>
      </c>
      <c r="H53" s="29"/>
      <c r="I53" s="29"/>
      <c r="J53" s="29"/>
      <c r="K53" s="29"/>
      <c r="L53" s="29" t="s">
        <v>11</v>
      </c>
      <c r="M53" s="29"/>
      <c r="N53" s="29"/>
      <c r="O53" s="29"/>
      <c r="P53" s="29"/>
      <c r="Q53" s="29"/>
      <c r="R53" s="29" t="s">
        <v>12</v>
      </c>
      <c r="S53" s="1"/>
    </row>
    <row r="54" spans="1:19" ht="12" customHeight="1">
      <c r="A54" s="1"/>
      <c r="B54" s="31"/>
      <c r="C54" s="31"/>
      <c r="D54" s="31"/>
      <c r="E54" s="31"/>
      <c r="F54" s="31"/>
      <c r="G54" s="29" t="s">
        <v>13</v>
      </c>
      <c r="H54" s="28" t="s">
        <v>14</v>
      </c>
      <c r="I54" s="27" t="s">
        <v>15</v>
      </c>
      <c r="J54" s="27"/>
      <c r="K54" s="30" t="s">
        <v>16</v>
      </c>
      <c r="L54" s="29" t="s">
        <v>13</v>
      </c>
      <c r="M54" s="28" t="s">
        <v>17</v>
      </c>
      <c r="N54" s="28" t="s">
        <v>14</v>
      </c>
      <c r="O54" s="27" t="s">
        <v>15</v>
      </c>
      <c r="P54" s="27"/>
      <c r="Q54" s="27" t="s">
        <v>16</v>
      </c>
      <c r="R54" s="29"/>
      <c r="S54" s="1"/>
    </row>
    <row r="55" spans="1:19" ht="48.75" customHeight="1">
      <c r="A55" s="1"/>
      <c r="B55" s="31"/>
      <c r="C55" s="31"/>
      <c r="D55" s="31"/>
      <c r="E55" s="31"/>
      <c r="F55" s="31"/>
      <c r="G55" s="29"/>
      <c r="H55" s="28"/>
      <c r="I55" s="3" t="s">
        <v>18</v>
      </c>
      <c r="J55" s="2" t="s">
        <v>19</v>
      </c>
      <c r="K55" s="30"/>
      <c r="L55" s="29"/>
      <c r="M55" s="28"/>
      <c r="N55" s="28"/>
      <c r="O55" s="9" t="s">
        <v>18</v>
      </c>
      <c r="P55" s="10" t="s">
        <v>19</v>
      </c>
      <c r="Q55" s="27"/>
      <c r="R55" s="29"/>
      <c r="S55" s="1"/>
    </row>
    <row r="56" spans="1:19" ht="12" customHeight="1">
      <c r="A56" s="1"/>
      <c r="B56" s="2" t="s">
        <v>20</v>
      </c>
      <c r="C56" s="2" t="s">
        <v>21</v>
      </c>
      <c r="D56" s="2" t="s">
        <v>22</v>
      </c>
      <c r="E56" s="28" t="s">
        <v>23</v>
      </c>
      <c r="F56" s="28"/>
      <c r="G56" s="2" t="s">
        <v>24</v>
      </c>
      <c r="H56" s="2" t="s">
        <v>25</v>
      </c>
      <c r="I56" s="2" t="s">
        <v>26</v>
      </c>
      <c r="J56" s="2" t="s">
        <v>27</v>
      </c>
      <c r="K56" s="2" t="s">
        <v>28</v>
      </c>
      <c r="L56" s="2" t="s">
        <v>29</v>
      </c>
      <c r="M56" s="2" t="s">
        <v>30</v>
      </c>
      <c r="N56" s="2" t="s">
        <v>31</v>
      </c>
      <c r="O56" s="2" t="s">
        <v>32</v>
      </c>
      <c r="P56" s="2" t="s">
        <v>33</v>
      </c>
      <c r="Q56" s="2" t="s">
        <v>34</v>
      </c>
      <c r="R56" s="2" t="s">
        <v>35</v>
      </c>
      <c r="S56" s="1"/>
    </row>
    <row r="57" spans="1:19" ht="21" customHeight="1">
      <c r="A57" s="1"/>
      <c r="B57" s="13"/>
      <c r="C57" s="13"/>
      <c r="D57" s="13"/>
      <c r="E57" s="25" t="s">
        <v>216</v>
      </c>
      <c r="F57" s="26"/>
      <c r="G57" s="8">
        <v>6111</v>
      </c>
      <c r="H57" s="8">
        <v>6111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7">
        <v>6111</v>
      </c>
      <c r="S57" s="1"/>
    </row>
    <row r="58" spans="1:19" ht="49.5" customHeight="1">
      <c r="A58" s="1"/>
      <c r="B58" s="6" t="s">
        <v>109</v>
      </c>
      <c r="C58" s="6" t="s">
        <v>110</v>
      </c>
      <c r="D58" s="6" t="s">
        <v>51</v>
      </c>
      <c r="E58" s="23" t="s">
        <v>111</v>
      </c>
      <c r="F58" s="23"/>
      <c r="G58" s="8">
        <v>60010</v>
      </c>
      <c r="H58" s="8">
        <v>60010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7">
        <v>60010</v>
      </c>
      <c r="S58" s="1"/>
    </row>
    <row r="59" spans="1:19" ht="33.75" customHeight="1">
      <c r="A59" s="1"/>
      <c r="B59" s="6" t="s">
        <v>112</v>
      </c>
      <c r="C59" s="6" t="s">
        <v>113</v>
      </c>
      <c r="D59" s="6" t="s">
        <v>51</v>
      </c>
      <c r="E59" s="23" t="s">
        <v>114</v>
      </c>
      <c r="F59" s="23"/>
      <c r="G59" s="8">
        <v>5146</v>
      </c>
      <c r="H59" s="8">
        <v>5146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7">
        <v>5146</v>
      </c>
      <c r="S59" s="1"/>
    </row>
    <row r="60" spans="1:19" ht="22.5" customHeight="1">
      <c r="A60" s="1"/>
      <c r="B60" s="13"/>
      <c r="C60" s="13"/>
      <c r="D60" s="13"/>
      <c r="E60" s="25" t="s">
        <v>216</v>
      </c>
      <c r="F60" s="26"/>
      <c r="G60" s="8">
        <v>5146</v>
      </c>
      <c r="H60" s="8">
        <v>5146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7">
        <v>5146</v>
      </c>
      <c r="S60" s="1"/>
    </row>
    <row r="61" spans="1:19" ht="25.5" customHeight="1">
      <c r="A61" s="1"/>
      <c r="B61" s="6" t="s">
        <v>115</v>
      </c>
      <c r="C61" s="6" t="s">
        <v>116</v>
      </c>
      <c r="D61" s="6" t="s">
        <v>117</v>
      </c>
      <c r="E61" s="23" t="s">
        <v>118</v>
      </c>
      <c r="F61" s="23"/>
      <c r="G61" s="8">
        <v>944722</v>
      </c>
      <c r="H61" s="8">
        <v>944722</v>
      </c>
      <c r="I61" s="8">
        <v>764526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7">
        <v>944722</v>
      </c>
      <c r="S61" s="1"/>
    </row>
    <row r="62" spans="1:19" ht="18" customHeight="1">
      <c r="A62" s="1"/>
      <c r="B62" s="6" t="s">
        <v>119</v>
      </c>
      <c r="C62" s="6" t="s">
        <v>120</v>
      </c>
      <c r="D62" s="6" t="s">
        <v>117</v>
      </c>
      <c r="E62" s="23" t="s">
        <v>121</v>
      </c>
      <c r="F62" s="23"/>
      <c r="G62" s="8">
        <v>360000</v>
      </c>
      <c r="H62" s="8">
        <v>360000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7">
        <v>360000</v>
      </c>
      <c r="S62" s="1"/>
    </row>
    <row r="63" spans="1:19" ht="13.5" customHeight="1">
      <c r="A63" s="1"/>
      <c r="B63" s="4" t="s">
        <v>1</v>
      </c>
      <c r="C63" s="4" t="s">
        <v>122</v>
      </c>
      <c r="D63" s="5" t="s">
        <v>1</v>
      </c>
      <c r="E63" s="24" t="s">
        <v>123</v>
      </c>
      <c r="F63" s="24"/>
      <c r="G63" s="7">
        <v>2793917</v>
      </c>
      <c r="H63" s="7">
        <v>2793917</v>
      </c>
      <c r="I63" s="7">
        <v>1666787</v>
      </c>
      <c r="J63" s="7">
        <v>540387</v>
      </c>
      <c r="K63" s="7">
        <v>0</v>
      </c>
      <c r="L63" s="7">
        <v>278960</v>
      </c>
      <c r="M63" s="7">
        <v>271000</v>
      </c>
      <c r="N63" s="7">
        <v>7960</v>
      </c>
      <c r="O63" s="7">
        <v>0</v>
      </c>
      <c r="P63" s="7">
        <v>0</v>
      </c>
      <c r="Q63" s="7">
        <v>271000</v>
      </c>
      <c r="R63" s="7">
        <v>3072877</v>
      </c>
      <c r="S63" s="1"/>
    </row>
    <row r="64" spans="1:19" ht="13.5" customHeight="1">
      <c r="A64" s="1"/>
      <c r="B64" s="6" t="s">
        <v>124</v>
      </c>
      <c r="C64" s="6" t="s">
        <v>125</v>
      </c>
      <c r="D64" s="6" t="s">
        <v>126</v>
      </c>
      <c r="E64" s="23" t="s">
        <v>127</v>
      </c>
      <c r="F64" s="23"/>
      <c r="G64" s="8">
        <v>624573</v>
      </c>
      <c r="H64" s="8">
        <v>624573</v>
      </c>
      <c r="I64" s="8">
        <v>458712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7">
        <v>624573</v>
      </c>
      <c r="S64" s="1"/>
    </row>
    <row r="65" spans="1:19" ht="25.5" customHeight="1">
      <c r="A65" s="1"/>
      <c r="B65" s="6" t="s">
        <v>128</v>
      </c>
      <c r="C65" s="6" t="s">
        <v>129</v>
      </c>
      <c r="D65" s="6" t="s">
        <v>130</v>
      </c>
      <c r="E65" s="23" t="s">
        <v>131</v>
      </c>
      <c r="F65" s="23"/>
      <c r="G65" s="8">
        <v>2169344</v>
      </c>
      <c r="H65" s="8">
        <v>2169344</v>
      </c>
      <c r="I65" s="8">
        <v>1208075</v>
      </c>
      <c r="J65" s="8">
        <v>540387</v>
      </c>
      <c r="K65" s="8">
        <v>0</v>
      </c>
      <c r="L65" s="8">
        <v>278960</v>
      </c>
      <c r="M65" s="8">
        <v>271000</v>
      </c>
      <c r="N65" s="8">
        <v>7960</v>
      </c>
      <c r="O65" s="8">
        <v>0</v>
      </c>
      <c r="P65" s="8">
        <v>0</v>
      </c>
      <c r="Q65" s="8">
        <v>271000</v>
      </c>
      <c r="R65" s="7">
        <v>2448304</v>
      </c>
      <c r="S65" s="1"/>
    </row>
    <row r="66" spans="1:19" ht="13.5" customHeight="1">
      <c r="A66" s="1"/>
      <c r="B66" s="4" t="s">
        <v>1</v>
      </c>
      <c r="C66" s="4" t="s">
        <v>132</v>
      </c>
      <c r="D66" s="5" t="s">
        <v>1</v>
      </c>
      <c r="E66" s="24" t="s">
        <v>133</v>
      </c>
      <c r="F66" s="24"/>
      <c r="G66" s="7">
        <v>33973</v>
      </c>
      <c r="H66" s="7">
        <v>33973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33973</v>
      </c>
      <c r="S66" s="1"/>
    </row>
    <row r="67" spans="1:19" ht="33.75" customHeight="1">
      <c r="A67" s="1"/>
      <c r="B67" s="6" t="s">
        <v>134</v>
      </c>
      <c r="C67" s="6" t="s">
        <v>135</v>
      </c>
      <c r="D67" s="6" t="s">
        <v>136</v>
      </c>
      <c r="E67" s="23" t="s">
        <v>137</v>
      </c>
      <c r="F67" s="23"/>
      <c r="G67" s="8">
        <v>33973</v>
      </c>
      <c r="H67" s="8">
        <v>33973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7">
        <v>33973</v>
      </c>
      <c r="S67" s="1"/>
    </row>
    <row r="68" spans="1:19" ht="18" customHeight="1">
      <c r="A68" s="1"/>
      <c r="B68" s="4" t="s">
        <v>1</v>
      </c>
      <c r="C68" s="4" t="s">
        <v>138</v>
      </c>
      <c r="D68" s="5" t="s">
        <v>1</v>
      </c>
      <c r="E68" s="24" t="s">
        <v>139</v>
      </c>
      <c r="F68" s="24"/>
      <c r="G68" s="7">
        <v>2663969</v>
      </c>
      <c r="H68" s="7">
        <v>2663969</v>
      </c>
      <c r="I68" s="7">
        <v>640278</v>
      </c>
      <c r="J68" s="7">
        <v>1295730</v>
      </c>
      <c r="K68" s="7">
        <v>0</v>
      </c>
      <c r="L68" s="7">
        <v>197620</v>
      </c>
      <c r="M68" s="7">
        <v>194500</v>
      </c>
      <c r="N68" s="7">
        <v>3120</v>
      </c>
      <c r="O68" s="7">
        <v>0</v>
      </c>
      <c r="P68" s="7">
        <v>0</v>
      </c>
      <c r="Q68" s="7">
        <v>194500</v>
      </c>
      <c r="R68" s="7">
        <v>2861589</v>
      </c>
      <c r="S68" s="1"/>
    </row>
    <row r="69" spans="1:19" ht="13.5" customHeight="1">
      <c r="A69" s="1"/>
      <c r="B69" s="6" t="s">
        <v>140</v>
      </c>
      <c r="C69" s="6" t="s">
        <v>141</v>
      </c>
      <c r="D69" s="6" t="s">
        <v>142</v>
      </c>
      <c r="E69" s="23" t="s">
        <v>143</v>
      </c>
      <c r="F69" s="23"/>
      <c r="G69" s="8">
        <v>2196683</v>
      </c>
      <c r="H69" s="8">
        <v>2196683</v>
      </c>
      <c r="I69" s="8">
        <v>640278</v>
      </c>
      <c r="J69" s="8">
        <v>865544</v>
      </c>
      <c r="K69" s="8">
        <v>0</v>
      </c>
      <c r="L69" s="8">
        <v>194500</v>
      </c>
      <c r="M69" s="8">
        <v>194500</v>
      </c>
      <c r="N69" s="8">
        <v>0</v>
      </c>
      <c r="O69" s="8">
        <v>0</v>
      </c>
      <c r="P69" s="8">
        <v>0</v>
      </c>
      <c r="Q69" s="8">
        <v>194500</v>
      </c>
      <c r="R69" s="7">
        <v>2391183</v>
      </c>
      <c r="S69" s="1"/>
    </row>
    <row r="70" spans="1:19" ht="25.5" customHeight="1">
      <c r="A70" s="1"/>
      <c r="B70" s="6" t="s">
        <v>144</v>
      </c>
      <c r="C70" s="6" t="s">
        <v>145</v>
      </c>
      <c r="D70" s="6" t="s">
        <v>146</v>
      </c>
      <c r="E70" s="23" t="s">
        <v>147</v>
      </c>
      <c r="F70" s="23"/>
      <c r="G70" s="8">
        <v>467286</v>
      </c>
      <c r="H70" s="8">
        <v>467286</v>
      </c>
      <c r="I70" s="8">
        <v>0</v>
      </c>
      <c r="J70" s="8">
        <v>430186</v>
      </c>
      <c r="K70" s="8">
        <v>0</v>
      </c>
      <c r="L70" s="8">
        <v>3120</v>
      </c>
      <c r="M70" s="8">
        <v>0</v>
      </c>
      <c r="N70" s="8">
        <v>3120</v>
      </c>
      <c r="O70" s="8">
        <v>0</v>
      </c>
      <c r="P70" s="8">
        <v>0</v>
      </c>
      <c r="Q70" s="8">
        <v>0</v>
      </c>
      <c r="R70" s="7">
        <v>470406</v>
      </c>
      <c r="S70" s="1"/>
    </row>
    <row r="71" spans="1:19" ht="13.5" customHeight="1">
      <c r="A71" s="1"/>
      <c r="B71" s="4" t="s">
        <v>1</v>
      </c>
      <c r="C71" s="4" t="s">
        <v>148</v>
      </c>
      <c r="D71" s="5" t="s">
        <v>1</v>
      </c>
      <c r="E71" s="24" t="s">
        <v>149</v>
      </c>
      <c r="F71" s="24"/>
      <c r="G71" s="7">
        <v>449900</v>
      </c>
      <c r="H71" s="7">
        <v>449900</v>
      </c>
      <c r="I71" s="7">
        <v>0</v>
      </c>
      <c r="J71" s="7">
        <v>0</v>
      </c>
      <c r="K71" s="7">
        <v>0</v>
      </c>
      <c r="L71" s="7">
        <v>2737838</v>
      </c>
      <c r="M71" s="7">
        <v>2717438</v>
      </c>
      <c r="N71" s="7">
        <v>20400</v>
      </c>
      <c r="O71" s="7">
        <v>0</v>
      </c>
      <c r="P71" s="7">
        <v>0</v>
      </c>
      <c r="Q71" s="7">
        <v>2717438</v>
      </c>
      <c r="R71" s="7">
        <v>3187738</v>
      </c>
      <c r="S71" s="1"/>
    </row>
    <row r="72" spans="1:19" ht="13.5" customHeight="1">
      <c r="A72" s="1"/>
      <c r="B72" s="6" t="s">
        <v>150</v>
      </c>
      <c r="C72" s="6" t="s">
        <v>151</v>
      </c>
      <c r="D72" s="6" t="s">
        <v>152</v>
      </c>
      <c r="E72" s="23" t="s">
        <v>153</v>
      </c>
      <c r="F72" s="23"/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876250</v>
      </c>
      <c r="M72" s="8">
        <v>876250</v>
      </c>
      <c r="N72" s="8">
        <v>0</v>
      </c>
      <c r="O72" s="8">
        <v>0</v>
      </c>
      <c r="P72" s="8">
        <v>0</v>
      </c>
      <c r="Q72" s="8">
        <v>876250</v>
      </c>
      <c r="R72" s="7">
        <v>876250</v>
      </c>
      <c r="S72" s="1"/>
    </row>
    <row r="73" spans="1:20" ht="24.75" customHeight="1">
      <c r="A73" s="1"/>
      <c r="B73" s="13"/>
      <c r="C73" s="13"/>
      <c r="D73" s="13"/>
      <c r="E73" s="25" t="s">
        <v>210</v>
      </c>
      <c r="F73" s="26"/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f>L72-L74</f>
        <v>552250</v>
      </c>
      <c r="M73" s="8">
        <f>M72-M74</f>
        <v>552250</v>
      </c>
      <c r="N73" s="8">
        <v>0</v>
      </c>
      <c r="O73" s="8">
        <v>0</v>
      </c>
      <c r="P73" s="8">
        <v>0</v>
      </c>
      <c r="Q73" s="8">
        <f>Q72-Q74</f>
        <v>552250</v>
      </c>
      <c r="R73" s="7">
        <f>R72-R74</f>
        <v>552250</v>
      </c>
      <c r="S73" s="8">
        <f>S72-S74</f>
        <v>0</v>
      </c>
      <c r="T73" s="8">
        <f>T72-T74</f>
        <v>0</v>
      </c>
    </row>
    <row r="74" spans="1:19" ht="15" customHeight="1">
      <c r="A74" s="1"/>
      <c r="B74" s="13"/>
      <c r="C74" s="13"/>
      <c r="D74" s="13"/>
      <c r="E74" s="25" t="s">
        <v>214</v>
      </c>
      <c r="F74" s="26"/>
      <c r="G74" s="8">
        <v>0</v>
      </c>
      <c r="H74" s="8">
        <v>0</v>
      </c>
      <c r="I74" s="8">
        <v>0</v>
      </c>
      <c r="J74" s="8">
        <v>0</v>
      </c>
      <c r="K74" s="8">
        <f aca="true" t="shared" si="5" ref="K74:P74">K72-K73</f>
        <v>0</v>
      </c>
      <c r="L74" s="8">
        <v>324000</v>
      </c>
      <c r="M74" s="8">
        <v>324000</v>
      </c>
      <c r="N74" s="8">
        <f t="shared" si="5"/>
        <v>0</v>
      </c>
      <c r="O74" s="8">
        <f t="shared" si="5"/>
        <v>0</v>
      </c>
      <c r="P74" s="8">
        <f t="shared" si="5"/>
        <v>0</v>
      </c>
      <c r="Q74" s="8">
        <v>324000</v>
      </c>
      <c r="R74" s="7">
        <v>324000</v>
      </c>
      <c r="S74" s="1"/>
    </row>
    <row r="75" spans="1:19" ht="13.5" customHeight="1">
      <c r="A75" s="1"/>
      <c r="B75" s="6" t="s">
        <v>154</v>
      </c>
      <c r="C75" s="6" t="s">
        <v>155</v>
      </c>
      <c r="D75" s="6" t="s">
        <v>152</v>
      </c>
      <c r="E75" s="23" t="s">
        <v>156</v>
      </c>
      <c r="F75" s="23"/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37000</v>
      </c>
      <c r="M75" s="8">
        <v>37000</v>
      </c>
      <c r="N75" s="8">
        <v>0</v>
      </c>
      <c r="O75" s="8">
        <v>0</v>
      </c>
      <c r="P75" s="8">
        <v>0</v>
      </c>
      <c r="Q75" s="8">
        <v>37000</v>
      </c>
      <c r="R75" s="7">
        <v>37000</v>
      </c>
      <c r="S75" s="1"/>
    </row>
    <row r="76" spans="1:19" ht="18" customHeight="1">
      <c r="A76" s="1"/>
      <c r="B76" s="6" t="s">
        <v>157</v>
      </c>
      <c r="C76" s="6" t="s">
        <v>158</v>
      </c>
      <c r="D76" s="6" t="s">
        <v>152</v>
      </c>
      <c r="E76" s="23" t="s">
        <v>159</v>
      </c>
      <c r="F76" s="23"/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821400</v>
      </c>
      <c r="M76" s="8">
        <v>821400</v>
      </c>
      <c r="N76" s="8">
        <v>0</v>
      </c>
      <c r="O76" s="8">
        <v>0</v>
      </c>
      <c r="P76" s="8">
        <v>0</v>
      </c>
      <c r="Q76" s="8">
        <v>821400</v>
      </c>
      <c r="R76" s="7">
        <v>821400</v>
      </c>
      <c r="S76" s="1"/>
    </row>
    <row r="77" spans="1:19" ht="25.5" customHeight="1">
      <c r="A77" s="1"/>
      <c r="B77" s="6" t="s">
        <v>160</v>
      </c>
      <c r="C77" s="6" t="s">
        <v>161</v>
      </c>
      <c r="D77" s="6" t="s">
        <v>162</v>
      </c>
      <c r="E77" s="23" t="s">
        <v>163</v>
      </c>
      <c r="F77" s="23"/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822788</v>
      </c>
      <c r="M77" s="8">
        <v>822788</v>
      </c>
      <c r="N77" s="8">
        <v>0</v>
      </c>
      <c r="O77" s="8">
        <v>0</v>
      </c>
      <c r="P77" s="8">
        <v>0</v>
      </c>
      <c r="Q77" s="8">
        <v>822788</v>
      </c>
      <c r="R77" s="7">
        <v>822788</v>
      </c>
      <c r="S77" s="1"/>
    </row>
    <row r="78" spans="1:19" ht="24.75" customHeight="1">
      <c r="A78" s="1"/>
      <c r="B78" s="13"/>
      <c r="C78" s="13"/>
      <c r="D78" s="13"/>
      <c r="E78" s="25" t="s">
        <v>210</v>
      </c>
      <c r="F78" s="26"/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80600</v>
      </c>
      <c r="M78" s="8">
        <v>80600</v>
      </c>
      <c r="N78" s="8">
        <v>0</v>
      </c>
      <c r="O78" s="8">
        <v>0</v>
      </c>
      <c r="P78" s="8">
        <v>0</v>
      </c>
      <c r="Q78" s="8">
        <v>80600</v>
      </c>
      <c r="R78" s="7">
        <f>L78</f>
        <v>80600</v>
      </c>
      <c r="S78" s="1"/>
    </row>
    <row r="79" spans="1:19" ht="16.5" customHeight="1">
      <c r="A79" s="1"/>
      <c r="B79" s="31" t="s">
        <v>6</v>
      </c>
      <c r="C79" s="31" t="s">
        <v>7</v>
      </c>
      <c r="D79" s="31" t="s">
        <v>8</v>
      </c>
      <c r="E79" s="31" t="s">
        <v>9</v>
      </c>
      <c r="F79" s="31"/>
      <c r="G79" s="29" t="s">
        <v>10</v>
      </c>
      <c r="H79" s="29"/>
      <c r="I79" s="29"/>
      <c r="J79" s="29"/>
      <c r="K79" s="29"/>
      <c r="L79" s="29" t="s">
        <v>11</v>
      </c>
      <c r="M79" s="29"/>
      <c r="N79" s="29"/>
      <c r="O79" s="29"/>
      <c r="P79" s="29"/>
      <c r="Q79" s="29"/>
      <c r="R79" s="29" t="s">
        <v>12</v>
      </c>
      <c r="S79" s="1"/>
    </row>
    <row r="80" spans="1:19" ht="12" customHeight="1">
      <c r="A80" s="1"/>
      <c r="B80" s="31"/>
      <c r="C80" s="31"/>
      <c r="D80" s="31"/>
      <c r="E80" s="31"/>
      <c r="F80" s="31"/>
      <c r="G80" s="29" t="s">
        <v>13</v>
      </c>
      <c r="H80" s="28" t="s">
        <v>14</v>
      </c>
      <c r="I80" s="27" t="s">
        <v>15</v>
      </c>
      <c r="J80" s="27"/>
      <c r="K80" s="30" t="s">
        <v>16</v>
      </c>
      <c r="L80" s="29" t="s">
        <v>13</v>
      </c>
      <c r="M80" s="28" t="s">
        <v>17</v>
      </c>
      <c r="N80" s="28" t="s">
        <v>14</v>
      </c>
      <c r="O80" s="27" t="s">
        <v>15</v>
      </c>
      <c r="P80" s="27"/>
      <c r="Q80" s="27" t="s">
        <v>16</v>
      </c>
      <c r="R80" s="29"/>
      <c r="S80" s="1"/>
    </row>
    <row r="81" spans="1:19" ht="48.75" customHeight="1">
      <c r="A81" s="1"/>
      <c r="B81" s="31"/>
      <c r="C81" s="31"/>
      <c r="D81" s="31"/>
      <c r="E81" s="31"/>
      <c r="F81" s="31"/>
      <c r="G81" s="29"/>
      <c r="H81" s="28"/>
      <c r="I81" s="3" t="s">
        <v>18</v>
      </c>
      <c r="J81" s="2" t="s">
        <v>19</v>
      </c>
      <c r="K81" s="30"/>
      <c r="L81" s="29"/>
      <c r="M81" s="28"/>
      <c r="N81" s="28"/>
      <c r="O81" s="9" t="s">
        <v>18</v>
      </c>
      <c r="P81" s="10" t="s">
        <v>19</v>
      </c>
      <c r="Q81" s="27"/>
      <c r="R81" s="29"/>
      <c r="S81" s="1"/>
    </row>
    <row r="82" spans="1:19" ht="12" customHeight="1">
      <c r="A82" s="1"/>
      <c r="B82" s="2" t="s">
        <v>20</v>
      </c>
      <c r="C82" s="2" t="s">
        <v>21</v>
      </c>
      <c r="D82" s="2" t="s">
        <v>22</v>
      </c>
      <c r="E82" s="28" t="s">
        <v>23</v>
      </c>
      <c r="F82" s="28"/>
      <c r="G82" s="2" t="s">
        <v>24</v>
      </c>
      <c r="H82" s="2" t="s">
        <v>25</v>
      </c>
      <c r="I82" s="2" t="s">
        <v>26</v>
      </c>
      <c r="J82" s="2" t="s">
        <v>27</v>
      </c>
      <c r="K82" s="2" t="s">
        <v>28</v>
      </c>
      <c r="L82" s="2" t="s">
        <v>29</v>
      </c>
      <c r="M82" s="2" t="s">
        <v>30</v>
      </c>
      <c r="N82" s="2" t="s">
        <v>31</v>
      </c>
      <c r="O82" s="2" t="s">
        <v>32</v>
      </c>
      <c r="P82" s="2" t="s">
        <v>33</v>
      </c>
      <c r="Q82" s="2" t="s">
        <v>34</v>
      </c>
      <c r="R82" s="2" t="s">
        <v>35</v>
      </c>
      <c r="S82" s="1"/>
    </row>
    <row r="83" spans="1:19" ht="35.25" customHeight="1">
      <c r="A83" s="1"/>
      <c r="B83" s="13"/>
      <c r="C83" s="13"/>
      <c r="D83" s="13"/>
      <c r="E83" s="25" t="s">
        <v>217</v>
      </c>
      <c r="F83" s="26"/>
      <c r="G83" s="8">
        <v>0</v>
      </c>
      <c r="H83" s="8">
        <v>0</v>
      </c>
      <c r="I83" s="8">
        <v>0</v>
      </c>
      <c r="J83" s="8">
        <v>0</v>
      </c>
      <c r="K83" s="8">
        <f aca="true" t="shared" si="6" ref="K83:R83">K77-K78</f>
        <v>0</v>
      </c>
      <c r="L83" s="8">
        <f t="shared" si="6"/>
        <v>742188</v>
      </c>
      <c r="M83" s="8">
        <f t="shared" si="6"/>
        <v>742188</v>
      </c>
      <c r="N83" s="8">
        <f t="shared" si="6"/>
        <v>0</v>
      </c>
      <c r="O83" s="8">
        <f t="shared" si="6"/>
        <v>0</v>
      </c>
      <c r="P83" s="8">
        <f t="shared" si="6"/>
        <v>0</v>
      </c>
      <c r="Q83" s="8">
        <f t="shared" si="6"/>
        <v>742188</v>
      </c>
      <c r="R83" s="7">
        <f t="shared" si="6"/>
        <v>742188</v>
      </c>
      <c r="S83" s="1"/>
    </row>
    <row r="84" spans="1:19" ht="18" customHeight="1">
      <c r="A84" s="1"/>
      <c r="B84" s="6" t="s">
        <v>164</v>
      </c>
      <c r="C84" s="6" t="s">
        <v>165</v>
      </c>
      <c r="D84" s="6" t="s">
        <v>162</v>
      </c>
      <c r="E84" s="23" t="s">
        <v>166</v>
      </c>
      <c r="F84" s="23"/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160000</v>
      </c>
      <c r="M84" s="8">
        <v>160000</v>
      </c>
      <c r="N84" s="8">
        <v>0</v>
      </c>
      <c r="O84" s="8">
        <v>0</v>
      </c>
      <c r="P84" s="8">
        <v>0</v>
      </c>
      <c r="Q84" s="8">
        <v>160000</v>
      </c>
      <c r="R84" s="7">
        <v>160000</v>
      </c>
      <c r="S84" s="1"/>
    </row>
    <row r="85" spans="1:19" ht="25.5" customHeight="1">
      <c r="A85" s="1"/>
      <c r="B85" s="6" t="s">
        <v>167</v>
      </c>
      <c r="C85" s="6" t="s">
        <v>168</v>
      </c>
      <c r="D85" s="6" t="s">
        <v>169</v>
      </c>
      <c r="E85" s="23" t="s">
        <v>170</v>
      </c>
      <c r="F85" s="23"/>
      <c r="G85" s="8">
        <v>400000</v>
      </c>
      <c r="H85" s="8">
        <v>400000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7">
        <v>400000</v>
      </c>
      <c r="S85" s="1"/>
    </row>
    <row r="86" spans="1:19" ht="18" customHeight="1">
      <c r="A86" s="1"/>
      <c r="B86" s="6" t="s">
        <v>171</v>
      </c>
      <c r="C86" s="6" t="s">
        <v>172</v>
      </c>
      <c r="D86" s="6" t="s">
        <v>173</v>
      </c>
      <c r="E86" s="23" t="s">
        <v>174</v>
      </c>
      <c r="F86" s="23"/>
      <c r="G86" s="8">
        <v>49900</v>
      </c>
      <c r="H86" s="8">
        <v>49900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7">
        <v>49900</v>
      </c>
      <c r="S86" s="1"/>
    </row>
    <row r="87" spans="1:19" ht="73.5" customHeight="1">
      <c r="A87" s="1"/>
      <c r="B87" s="6" t="s">
        <v>175</v>
      </c>
      <c r="C87" s="6" t="s">
        <v>176</v>
      </c>
      <c r="D87" s="6" t="s">
        <v>162</v>
      </c>
      <c r="E87" s="23" t="s">
        <v>177</v>
      </c>
      <c r="F87" s="23"/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20400</v>
      </c>
      <c r="M87" s="8">
        <v>0</v>
      </c>
      <c r="N87" s="8">
        <v>20400</v>
      </c>
      <c r="O87" s="8">
        <v>0</v>
      </c>
      <c r="P87" s="8">
        <v>0</v>
      </c>
      <c r="Q87" s="8">
        <v>0</v>
      </c>
      <c r="R87" s="7">
        <v>20400</v>
      </c>
      <c r="S87" s="1"/>
    </row>
    <row r="88" spans="1:19" ht="13.5" customHeight="1">
      <c r="A88" s="1"/>
      <c r="B88" s="4" t="s">
        <v>1</v>
      </c>
      <c r="C88" s="4" t="s">
        <v>178</v>
      </c>
      <c r="D88" s="5" t="s">
        <v>1</v>
      </c>
      <c r="E88" s="24" t="s">
        <v>179</v>
      </c>
      <c r="F88" s="24"/>
      <c r="G88" s="7">
        <v>2079273</v>
      </c>
      <c r="H88" s="7">
        <v>2079273</v>
      </c>
      <c r="I88" s="7">
        <v>1479877</v>
      </c>
      <c r="J88" s="7">
        <v>0</v>
      </c>
      <c r="K88" s="7">
        <v>0</v>
      </c>
      <c r="L88" s="7">
        <v>418310</v>
      </c>
      <c r="M88" s="7">
        <v>34000</v>
      </c>
      <c r="N88" s="7">
        <v>384310</v>
      </c>
      <c r="O88" s="7">
        <v>0</v>
      </c>
      <c r="P88" s="7">
        <v>0</v>
      </c>
      <c r="Q88" s="7">
        <v>34000</v>
      </c>
      <c r="R88" s="7">
        <v>2497583</v>
      </c>
      <c r="S88" s="1"/>
    </row>
    <row r="89" spans="1:19" ht="18" customHeight="1">
      <c r="A89" s="1"/>
      <c r="B89" s="6" t="s">
        <v>180</v>
      </c>
      <c r="C89" s="6" t="s">
        <v>181</v>
      </c>
      <c r="D89" s="6" t="s">
        <v>182</v>
      </c>
      <c r="E89" s="23" t="s">
        <v>183</v>
      </c>
      <c r="F89" s="23"/>
      <c r="G89" s="8">
        <v>2079273</v>
      </c>
      <c r="H89" s="8">
        <v>2079273</v>
      </c>
      <c r="I89" s="8">
        <v>1479877</v>
      </c>
      <c r="J89" s="8">
        <v>0</v>
      </c>
      <c r="K89" s="8">
        <v>0</v>
      </c>
      <c r="L89" s="8">
        <v>34000</v>
      </c>
      <c r="M89" s="8">
        <v>34000</v>
      </c>
      <c r="N89" s="8">
        <v>0</v>
      </c>
      <c r="O89" s="8">
        <v>0</v>
      </c>
      <c r="P89" s="8">
        <v>0</v>
      </c>
      <c r="Q89" s="8">
        <v>34000</v>
      </c>
      <c r="R89" s="7">
        <v>2113273</v>
      </c>
      <c r="S89" s="1"/>
    </row>
    <row r="90" spans="1:19" ht="33" customHeight="1">
      <c r="A90" s="1"/>
      <c r="B90" s="13"/>
      <c r="C90" s="13"/>
      <c r="D90" s="13"/>
      <c r="E90" s="25" t="s">
        <v>210</v>
      </c>
      <c r="F90" s="26"/>
      <c r="G90" s="8">
        <v>1126273</v>
      </c>
      <c r="H90" s="8">
        <v>1126273</v>
      </c>
      <c r="I90" s="8">
        <v>742877</v>
      </c>
      <c r="J90" s="8">
        <v>0</v>
      </c>
      <c r="K90" s="8">
        <v>0</v>
      </c>
      <c r="L90" s="8">
        <v>34000</v>
      </c>
      <c r="M90" s="8">
        <v>34000</v>
      </c>
      <c r="N90" s="8">
        <v>0</v>
      </c>
      <c r="O90" s="8">
        <v>0</v>
      </c>
      <c r="P90" s="8">
        <v>0</v>
      </c>
      <c r="Q90" s="8">
        <v>34000</v>
      </c>
      <c r="R90" s="17">
        <f>G90+L90</f>
        <v>1160273</v>
      </c>
      <c r="S90" s="1"/>
    </row>
    <row r="91" spans="1:20" ht="33" customHeight="1">
      <c r="A91" s="1"/>
      <c r="B91" s="13"/>
      <c r="C91" s="13"/>
      <c r="D91" s="13"/>
      <c r="E91" s="25" t="s">
        <v>218</v>
      </c>
      <c r="F91" s="26"/>
      <c r="G91" s="8">
        <f>G89-G90</f>
        <v>953000</v>
      </c>
      <c r="H91" s="8">
        <f aca="true" t="shared" si="7" ref="H91:R91">H89-H90</f>
        <v>953000</v>
      </c>
      <c r="I91" s="8">
        <f t="shared" si="7"/>
        <v>737000</v>
      </c>
      <c r="J91" s="8">
        <f t="shared" si="7"/>
        <v>0</v>
      </c>
      <c r="K91" s="8">
        <f t="shared" si="7"/>
        <v>0</v>
      </c>
      <c r="L91" s="8">
        <f t="shared" si="7"/>
        <v>0</v>
      </c>
      <c r="M91" s="8">
        <f t="shared" si="7"/>
        <v>0</v>
      </c>
      <c r="N91" s="8">
        <f t="shared" si="7"/>
        <v>0</v>
      </c>
      <c r="O91" s="8">
        <f t="shared" si="7"/>
        <v>0</v>
      </c>
      <c r="P91" s="8">
        <f t="shared" si="7"/>
        <v>0</v>
      </c>
      <c r="Q91" s="18">
        <f t="shared" si="7"/>
        <v>0</v>
      </c>
      <c r="R91" s="19">
        <f t="shared" si="7"/>
        <v>953000</v>
      </c>
      <c r="S91" s="14">
        <f>S77-S90</f>
        <v>0</v>
      </c>
      <c r="T91" s="15">
        <f>T77-T90</f>
        <v>0</v>
      </c>
    </row>
    <row r="92" spans="1:19" ht="18" customHeight="1">
      <c r="A92" s="1"/>
      <c r="B92" s="6" t="s">
        <v>184</v>
      </c>
      <c r="C92" s="6" t="s">
        <v>185</v>
      </c>
      <c r="D92" s="6" t="s">
        <v>186</v>
      </c>
      <c r="E92" s="23" t="s">
        <v>187</v>
      </c>
      <c r="F92" s="23"/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49900</v>
      </c>
      <c r="M92" s="8">
        <v>0</v>
      </c>
      <c r="N92" s="8">
        <v>49900</v>
      </c>
      <c r="O92" s="8">
        <v>0</v>
      </c>
      <c r="P92" s="8">
        <v>0</v>
      </c>
      <c r="Q92" s="8">
        <v>0</v>
      </c>
      <c r="R92" s="7">
        <v>49900</v>
      </c>
      <c r="S92" s="1"/>
    </row>
    <row r="93" spans="1:19" ht="13.5" customHeight="1">
      <c r="A93" s="1"/>
      <c r="B93" s="6" t="s">
        <v>188</v>
      </c>
      <c r="C93" s="6" t="s">
        <v>189</v>
      </c>
      <c r="D93" s="6" t="s">
        <v>190</v>
      </c>
      <c r="E93" s="23" t="s">
        <v>191</v>
      </c>
      <c r="F93" s="23"/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334410</v>
      </c>
      <c r="M93" s="8">
        <v>0</v>
      </c>
      <c r="N93" s="8">
        <v>334410</v>
      </c>
      <c r="O93" s="8">
        <v>0</v>
      </c>
      <c r="P93" s="8">
        <v>0</v>
      </c>
      <c r="Q93" s="8">
        <v>0</v>
      </c>
      <c r="R93" s="7">
        <v>334410</v>
      </c>
      <c r="S93" s="1"/>
    </row>
    <row r="94" spans="1:19" ht="13.5" customHeight="1">
      <c r="A94" s="1"/>
      <c r="B94" s="4" t="s">
        <v>1</v>
      </c>
      <c r="C94" s="4" t="s">
        <v>192</v>
      </c>
      <c r="D94" s="5" t="s">
        <v>1</v>
      </c>
      <c r="E94" s="24" t="s">
        <v>193</v>
      </c>
      <c r="F94" s="24"/>
      <c r="G94" s="7">
        <v>1987911</v>
      </c>
      <c r="H94" s="7">
        <v>1987911</v>
      </c>
      <c r="I94" s="7">
        <v>0</v>
      </c>
      <c r="J94" s="7">
        <v>0</v>
      </c>
      <c r="K94" s="7">
        <v>0</v>
      </c>
      <c r="L94" s="7">
        <v>370000</v>
      </c>
      <c r="M94" s="7">
        <v>370000</v>
      </c>
      <c r="N94" s="7">
        <v>0</v>
      </c>
      <c r="O94" s="7">
        <v>0</v>
      </c>
      <c r="P94" s="7">
        <v>0</v>
      </c>
      <c r="Q94" s="7">
        <v>370000</v>
      </c>
      <c r="R94" s="7">
        <v>2357911</v>
      </c>
      <c r="S94" s="1"/>
    </row>
    <row r="95" spans="1:19" ht="13.5" customHeight="1">
      <c r="A95" s="1"/>
      <c r="B95" s="6" t="s">
        <v>194</v>
      </c>
      <c r="C95" s="6" t="s">
        <v>195</v>
      </c>
      <c r="D95" s="6" t="s">
        <v>196</v>
      </c>
      <c r="E95" s="23" t="s">
        <v>197</v>
      </c>
      <c r="F95" s="23"/>
      <c r="G95" s="8">
        <v>1976361</v>
      </c>
      <c r="H95" s="8">
        <v>1976361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7">
        <v>1976361</v>
      </c>
      <c r="S95" s="1"/>
    </row>
    <row r="96" spans="1:19" ht="25.5" customHeight="1">
      <c r="A96" s="1"/>
      <c r="B96" s="6" t="s">
        <v>198</v>
      </c>
      <c r="C96" s="6" t="s">
        <v>199</v>
      </c>
      <c r="D96" s="6" t="s">
        <v>196</v>
      </c>
      <c r="E96" s="23" t="s">
        <v>200</v>
      </c>
      <c r="F96" s="23"/>
      <c r="G96" s="8">
        <v>11550</v>
      </c>
      <c r="H96" s="8">
        <v>11550</v>
      </c>
      <c r="I96" s="8">
        <v>0</v>
      </c>
      <c r="J96" s="8">
        <v>0</v>
      </c>
      <c r="K96" s="8">
        <v>0</v>
      </c>
      <c r="L96" s="8">
        <v>370000</v>
      </c>
      <c r="M96" s="8">
        <v>370000</v>
      </c>
      <c r="N96" s="8">
        <v>0</v>
      </c>
      <c r="O96" s="8">
        <v>0</v>
      </c>
      <c r="P96" s="8">
        <v>0</v>
      </c>
      <c r="Q96" s="8">
        <v>370000</v>
      </c>
      <c r="R96" s="7">
        <v>381550</v>
      </c>
      <c r="S96" s="1"/>
    </row>
    <row r="97" spans="1:19" ht="18" customHeight="1">
      <c r="A97" s="1"/>
      <c r="B97" s="4" t="s">
        <v>201</v>
      </c>
      <c r="C97" s="4" t="s">
        <v>1</v>
      </c>
      <c r="D97" s="5" t="s">
        <v>1</v>
      </c>
      <c r="E97" s="24" t="s">
        <v>202</v>
      </c>
      <c r="F97" s="24"/>
      <c r="G97" s="7">
        <v>793237</v>
      </c>
      <c r="H97" s="7">
        <v>793237</v>
      </c>
      <c r="I97" s="7">
        <v>623948</v>
      </c>
      <c r="J97" s="7">
        <v>0</v>
      </c>
      <c r="K97" s="7">
        <v>0</v>
      </c>
      <c r="L97" s="7">
        <v>12600</v>
      </c>
      <c r="M97" s="7">
        <v>12600</v>
      </c>
      <c r="N97" s="7">
        <v>0</v>
      </c>
      <c r="O97" s="7">
        <v>0</v>
      </c>
      <c r="P97" s="7">
        <v>0</v>
      </c>
      <c r="Q97" s="7">
        <v>12600</v>
      </c>
      <c r="R97" s="7">
        <v>805837</v>
      </c>
      <c r="S97" s="1"/>
    </row>
    <row r="98" spans="1:19" ht="18" customHeight="1">
      <c r="A98" s="1"/>
      <c r="B98" s="4" t="s">
        <v>203</v>
      </c>
      <c r="C98" s="4" t="s">
        <v>1</v>
      </c>
      <c r="D98" s="5" t="s">
        <v>1</v>
      </c>
      <c r="E98" s="24" t="s">
        <v>202</v>
      </c>
      <c r="F98" s="24"/>
      <c r="G98" s="7">
        <v>793237</v>
      </c>
      <c r="H98" s="7">
        <v>793237</v>
      </c>
      <c r="I98" s="7">
        <v>623948</v>
      </c>
      <c r="J98" s="7">
        <v>0</v>
      </c>
      <c r="K98" s="7">
        <v>0</v>
      </c>
      <c r="L98" s="7">
        <v>12600</v>
      </c>
      <c r="M98" s="7">
        <v>12600</v>
      </c>
      <c r="N98" s="7">
        <v>0</v>
      </c>
      <c r="O98" s="7">
        <v>0</v>
      </c>
      <c r="P98" s="7">
        <v>0</v>
      </c>
      <c r="Q98" s="7">
        <v>12600</v>
      </c>
      <c r="R98" s="7">
        <v>805837</v>
      </c>
      <c r="S98" s="1"/>
    </row>
    <row r="99" spans="1:19" ht="13.5" customHeight="1">
      <c r="A99" s="1"/>
      <c r="B99" s="4" t="s">
        <v>1</v>
      </c>
      <c r="C99" s="4" t="s">
        <v>39</v>
      </c>
      <c r="D99" s="5" t="s">
        <v>1</v>
      </c>
      <c r="E99" s="24" t="s">
        <v>40</v>
      </c>
      <c r="F99" s="24"/>
      <c r="G99" s="7">
        <v>793237</v>
      </c>
      <c r="H99" s="7">
        <v>793237</v>
      </c>
      <c r="I99" s="7">
        <v>623948</v>
      </c>
      <c r="J99" s="7">
        <v>0</v>
      </c>
      <c r="K99" s="7">
        <v>0</v>
      </c>
      <c r="L99" s="7">
        <v>12600</v>
      </c>
      <c r="M99" s="7">
        <v>12600</v>
      </c>
      <c r="N99" s="7">
        <v>0</v>
      </c>
      <c r="O99" s="7">
        <v>0</v>
      </c>
      <c r="P99" s="7">
        <v>0</v>
      </c>
      <c r="Q99" s="7">
        <v>12600</v>
      </c>
      <c r="R99" s="7">
        <v>805837</v>
      </c>
      <c r="S99" s="1"/>
    </row>
    <row r="100" spans="1:19" ht="25.5" customHeight="1">
      <c r="A100" s="1"/>
      <c r="B100" s="6" t="s">
        <v>204</v>
      </c>
      <c r="C100" s="6" t="s">
        <v>42</v>
      </c>
      <c r="D100" s="6" t="s">
        <v>43</v>
      </c>
      <c r="E100" s="23" t="s">
        <v>44</v>
      </c>
      <c r="F100" s="23"/>
      <c r="G100" s="8">
        <v>793237</v>
      </c>
      <c r="H100" s="8">
        <v>793237</v>
      </c>
      <c r="I100" s="8">
        <v>623948</v>
      </c>
      <c r="J100" s="8">
        <v>0</v>
      </c>
      <c r="K100" s="8">
        <v>0</v>
      </c>
      <c r="L100" s="8">
        <v>12600</v>
      </c>
      <c r="M100" s="8">
        <v>12600</v>
      </c>
      <c r="N100" s="8">
        <v>0</v>
      </c>
      <c r="O100" s="8">
        <v>0</v>
      </c>
      <c r="P100" s="8">
        <v>0</v>
      </c>
      <c r="Q100" s="8">
        <v>12600</v>
      </c>
      <c r="R100" s="7">
        <v>805837</v>
      </c>
      <c r="S100" s="1"/>
    </row>
    <row r="101" spans="1:19" ht="15.75" customHeight="1">
      <c r="A101" s="1"/>
      <c r="B101" s="5" t="s">
        <v>205</v>
      </c>
      <c r="C101" s="5" t="s">
        <v>205</v>
      </c>
      <c r="D101" s="5" t="s">
        <v>205</v>
      </c>
      <c r="E101" s="20" t="s">
        <v>206</v>
      </c>
      <c r="F101" s="20"/>
      <c r="G101" s="7">
        <v>61585590</v>
      </c>
      <c r="H101" s="7">
        <v>61585590</v>
      </c>
      <c r="I101" s="7">
        <v>39851925</v>
      </c>
      <c r="J101" s="7">
        <v>3786200</v>
      </c>
      <c r="K101" s="7">
        <v>0</v>
      </c>
      <c r="L101" s="7">
        <v>10121184</v>
      </c>
      <c r="M101" s="7">
        <v>8216081</v>
      </c>
      <c r="N101" s="7">
        <v>1905103</v>
      </c>
      <c r="O101" s="7">
        <v>0</v>
      </c>
      <c r="P101" s="7">
        <v>0</v>
      </c>
      <c r="Q101" s="7">
        <v>8216081</v>
      </c>
      <c r="R101" s="7">
        <v>71706774</v>
      </c>
      <c r="S101" s="1"/>
    </row>
    <row r="102" spans="1:19" ht="6.75" customHeight="1">
      <c r="A102" s="1"/>
      <c r="B102" s="1"/>
      <c r="C102" s="1"/>
      <c r="D102" s="21"/>
      <c r="E102" s="21"/>
      <c r="F102" s="21"/>
      <c r="G102" s="21"/>
      <c r="H102" s="21"/>
      <c r="I102" s="21"/>
      <c r="J102" s="1"/>
      <c r="K102" s="22"/>
      <c r="L102" s="22"/>
      <c r="M102" s="22"/>
      <c r="N102" s="22"/>
      <c r="O102" s="22"/>
      <c r="P102" s="22"/>
      <c r="Q102" s="1"/>
      <c r="R102" s="1"/>
      <c r="S102" s="1"/>
    </row>
    <row r="103" spans="5:17" ht="15">
      <c r="E103" s="32" t="s">
        <v>207</v>
      </c>
      <c r="F103" s="32"/>
      <c r="G103" s="32"/>
      <c r="H103" s="32"/>
      <c r="I103" s="32"/>
      <c r="J103" s="32"/>
      <c r="K103" s="11"/>
      <c r="L103" s="32" t="s">
        <v>208</v>
      </c>
      <c r="M103" s="32"/>
      <c r="N103" s="32"/>
      <c r="O103" s="32"/>
      <c r="P103" s="32"/>
      <c r="Q103" s="32"/>
    </row>
  </sheetData>
  <sheetProtection/>
  <mergeCells count="155">
    <mergeCell ref="R79:R81"/>
    <mergeCell ref="G80:G81"/>
    <mergeCell ref="H80:H81"/>
    <mergeCell ref="I80:J80"/>
    <mergeCell ref="K80:K81"/>
    <mergeCell ref="L80:L81"/>
    <mergeCell ref="M80:M81"/>
    <mergeCell ref="N80:N81"/>
    <mergeCell ref="O80:P80"/>
    <mergeCell ref="Q80:Q81"/>
    <mergeCell ref="Q54:Q55"/>
    <mergeCell ref="E56:F56"/>
    <mergeCell ref="B79:B81"/>
    <mergeCell ref="C79:C81"/>
    <mergeCell ref="D79:D81"/>
    <mergeCell ref="E79:F81"/>
    <mergeCell ref="G79:K79"/>
    <mergeCell ref="L79:Q79"/>
    <mergeCell ref="L53:Q53"/>
    <mergeCell ref="R53:R55"/>
    <mergeCell ref="G54:G55"/>
    <mergeCell ref="H54:H55"/>
    <mergeCell ref="I54:J54"/>
    <mergeCell ref="K54:K55"/>
    <mergeCell ref="L54:L55"/>
    <mergeCell ref="M54:M55"/>
    <mergeCell ref="N54:N55"/>
    <mergeCell ref="O54:P54"/>
    <mergeCell ref="E34:F34"/>
    <mergeCell ref="B53:B55"/>
    <mergeCell ref="C53:C55"/>
    <mergeCell ref="D53:D55"/>
    <mergeCell ref="E53:F55"/>
    <mergeCell ref="G53:K53"/>
    <mergeCell ref="R31:R33"/>
    <mergeCell ref="G32:G33"/>
    <mergeCell ref="H32:H33"/>
    <mergeCell ref="I32:J32"/>
    <mergeCell ref="K32:K33"/>
    <mergeCell ref="L32:L33"/>
    <mergeCell ref="M32:M33"/>
    <mergeCell ref="N32:N33"/>
    <mergeCell ref="O32:P32"/>
    <mergeCell ref="Q32:Q33"/>
    <mergeCell ref="B31:B33"/>
    <mergeCell ref="C31:C33"/>
    <mergeCell ref="D31:D33"/>
    <mergeCell ref="E31:F33"/>
    <mergeCell ref="G31:K31"/>
    <mergeCell ref="L31:Q31"/>
    <mergeCell ref="B8:E8"/>
    <mergeCell ref="E22:F22"/>
    <mergeCell ref="E60:F60"/>
    <mergeCell ref="E73:F73"/>
    <mergeCell ref="E74:F74"/>
    <mergeCell ref="E78:F78"/>
    <mergeCell ref="E63:F63"/>
    <mergeCell ref="E64:F64"/>
    <mergeCell ref="E65:F65"/>
    <mergeCell ref="E66:F66"/>
    <mergeCell ref="E30:F30"/>
    <mergeCell ref="E36:F36"/>
    <mergeCell ref="E103:J103"/>
    <mergeCell ref="L103:Q103"/>
    <mergeCell ref="N1:R1"/>
    <mergeCell ref="N2:R3"/>
    <mergeCell ref="N4:R4"/>
    <mergeCell ref="B5:R5"/>
    <mergeCell ref="B6:R6"/>
    <mergeCell ref="B7:E7"/>
    <mergeCell ref="B10:B12"/>
    <mergeCell ref="C10:C12"/>
    <mergeCell ref="D10:D12"/>
    <mergeCell ref="E10:F12"/>
    <mergeCell ref="E37:F37"/>
    <mergeCell ref="E44:F44"/>
    <mergeCell ref="E17:F17"/>
    <mergeCell ref="E18:F18"/>
    <mergeCell ref="E19:F19"/>
    <mergeCell ref="E20:F20"/>
    <mergeCell ref="G10:K10"/>
    <mergeCell ref="L10:Q10"/>
    <mergeCell ref="R10:R12"/>
    <mergeCell ref="G11:G12"/>
    <mergeCell ref="H11:H12"/>
    <mergeCell ref="I11:J11"/>
    <mergeCell ref="K11:K12"/>
    <mergeCell ref="L11:L12"/>
    <mergeCell ref="M11:M12"/>
    <mergeCell ref="N11:N12"/>
    <mergeCell ref="O11:P11"/>
    <mergeCell ref="Q11:Q12"/>
    <mergeCell ref="E13:F13"/>
    <mergeCell ref="E14:F14"/>
    <mergeCell ref="E15:F15"/>
    <mergeCell ref="E16:F16"/>
    <mergeCell ref="E21:F21"/>
    <mergeCell ref="E24:F24"/>
    <mergeCell ref="E26:F26"/>
    <mergeCell ref="E28:F28"/>
    <mergeCell ref="E35:F35"/>
    <mergeCell ref="E38:F38"/>
    <mergeCell ref="E23:F23"/>
    <mergeCell ref="E25:F25"/>
    <mergeCell ref="E27:F27"/>
    <mergeCell ref="E29:F29"/>
    <mergeCell ref="E39:F39"/>
    <mergeCell ref="E40:F40"/>
    <mergeCell ref="E41:F41"/>
    <mergeCell ref="E42:F42"/>
    <mergeCell ref="E43:F43"/>
    <mergeCell ref="E45:F45"/>
    <mergeCell ref="E46:F46"/>
    <mergeCell ref="E47:F47"/>
    <mergeCell ref="E48:F48"/>
    <mergeCell ref="E49:F49"/>
    <mergeCell ref="E50:F50"/>
    <mergeCell ref="E52:F52"/>
    <mergeCell ref="E58:F58"/>
    <mergeCell ref="E59:F59"/>
    <mergeCell ref="E51:F51"/>
    <mergeCell ref="E57:F57"/>
    <mergeCell ref="E61:F61"/>
    <mergeCell ref="E62:F62"/>
    <mergeCell ref="E67:F67"/>
    <mergeCell ref="E68:F68"/>
    <mergeCell ref="E69:F69"/>
    <mergeCell ref="E70:F70"/>
    <mergeCell ref="E71:F71"/>
    <mergeCell ref="E72:F72"/>
    <mergeCell ref="E75:F75"/>
    <mergeCell ref="E76:F76"/>
    <mergeCell ref="E77:F77"/>
    <mergeCell ref="E84:F84"/>
    <mergeCell ref="E85:F85"/>
    <mergeCell ref="E86:F86"/>
    <mergeCell ref="E83:F83"/>
    <mergeCell ref="E82:F82"/>
    <mergeCell ref="E87:F87"/>
    <mergeCell ref="E88:F88"/>
    <mergeCell ref="E89:F89"/>
    <mergeCell ref="E92:F92"/>
    <mergeCell ref="E93:F93"/>
    <mergeCell ref="E94:F94"/>
    <mergeCell ref="E91:F91"/>
    <mergeCell ref="E90:F90"/>
    <mergeCell ref="E101:F101"/>
    <mergeCell ref="D102:I102"/>
    <mergeCell ref="K102:P102"/>
    <mergeCell ref="E95:F95"/>
    <mergeCell ref="E96:F96"/>
    <mergeCell ref="E97:F97"/>
    <mergeCell ref="E98:F98"/>
    <mergeCell ref="E99:F99"/>
    <mergeCell ref="E100:F100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2021-11-24T08:07:34Z</cp:lastPrinted>
  <dcterms:created xsi:type="dcterms:W3CDTF">2021-11-23T14:14:44Z</dcterms:created>
  <dcterms:modified xsi:type="dcterms:W3CDTF">2021-11-24T08:09:56Z</dcterms:modified>
  <cp:category/>
  <cp:version/>
  <cp:contentType/>
  <cp:contentStatus/>
</cp:coreProperties>
</file>